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tabRatio="598" activeTab="1"/>
  </bookViews>
  <sheets>
    <sheet name="উপজেলা" sheetId="1" r:id="rId1"/>
    <sheet name="কৌশলগত" sheetId="2" r:id="rId2"/>
    <sheet name="Kha 1" sheetId="3" r:id="rId3"/>
    <sheet name="Kha 2" sheetId="4" r:id="rId4"/>
  </sheets>
  <definedNames>
    <definedName name="_xlfn.IFERROR" hidden="1">#NAME?</definedName>
    <definedName name="_xlnm.Print_Area" localSheetId="0">'উপজেলা'!$A$1:$DR$11</definedName>
    <definedName name="_xlnm.Print_Area" localSheetId="1">'কৌশলগত'!$A$1:$O$36</definedName>
    <definedName name="_xlnm.Print_Titles" localSheetId="1">'কৌশলগত'!$2:$3</definedName>
  </definedNames>
  <calcPr fullCalcOnLoad="1"/>
</workbook>
</file>

<file path=xl/sharedStrings.xml><?xml version="1.0" encoding="utf-8"?>
<sst xmlns="http://schemas.openxmlformats.org/spreadsheetml/2006/main" count="328" uniqueCount="144">
  <si>
    <t>ক্র. নং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</si>
  <si>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</si>
  <si>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</si>
  <si>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</si>
  <si>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</si>
  <si>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</si>
  <si>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</si>
  <si>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</si>
  <si>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</si>
  <si>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</si>
  <si>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</si>
  <si>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</si>
  <si>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</si>
  <si>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</si>
  <si>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</si>
  <si>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</si>
  <si>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</si>
  <si>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</si>
  <si>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>[৪.১] কর্মকর্তা/কর্মচারীদের   দক্ষতা উন্নয়ন বিষয়ক  প্রশিক্ষণ প্রদান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</si>
  <si>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</si>
  <si>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</si>
  <si>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</si>
  <si>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</si>
  <si>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</si>
  <si>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</si>
  <si>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</si>
  <si>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</si>
  <si>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</si>
  <si>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</si>
  <si>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</si>
  <si>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</si>
  <si>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</si>
  <si>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</si>
  <si>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</si>
  <si>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</si>
  <si>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</si>
  <si>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</si>
  <si>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</si>
  <si>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</si>
  <si>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</si>
  <si>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</si>
  <si>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</si>
  <si>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খুলনা</t>
  </si>
  <si>
    <t>কর্মসম্পাদন ক্ষেত্র</t>
  </si>
  <si>
    <t>ক্ষেত্রের মান</t>
  </si>
  <si>
    <t>কার্যক্রম</t>
  </si>
  <si>
    <t>সূচক</t>
  </si>
  <si>
    <t>সূচকের মান</t>
  </si>
  <si>
    <t xml:space="preserve"> লক্ষ্যমাত্রা (অসাধারণ)</t>
  </si>
  <si>
    <t>একক</t>
  </si>
  <si>
    <t>১ম ত্রৈমাসিক অগ্রগতি</t>
  </si>
  <si>
    <t>অর্ধবার্ষিক অগ্রগতি</t>
  </si>
  <si>
    <t>২য় ত্রৈমাসিক অগ্রগতি</t>
  </si>
  <si>
    <t>৩য় ত্রৈমাসিক অগ্রগতি</t>
  </si>
  <si>
    <t>৪র্থ ত্রৈমাসিক অগ্রগতি</t>
  </si>
  <si>
    <t>বার্ষিক চুড়ান্ত অগ্রগতি</t>
  </si>
  <si>
    <t>দাবীকৃত নম্বর</t>
  </si>
  <si>
    <t>প্রমানক</t>
  </si>
  <si>
    <t>টেকসই সংরক্ষণ ও ব্যবস্থাপনার মাধ্যমে মৎস্যসম্পদের উৎপাদন ও উৎপাদনশীলতা বৃদ্ধি</t>
  </si>
  <si>
    <t xml:space="preserve"> বিল নার্সারি স্থাপন</t>
  </si>
  <si>
    <t>জলাশয়ে পোনা মাছ অবমুক্তকরণ</t>
  </si>
  <si>
    <t>জলাশয়ভিত্তিক মৎস্যজীবীদের সংগঠিত করা ও পরিচালনা</t>
  </si>
  <si>
    <t xml:space="preserve">মৎস্যজীবী/সূফলভোগীদের জলাশয় ব্যবস্থাপনা/ আইন প্রতিপালন বিষয়ক সচেতনতা সৃষ্টি /উদ্বুদ্ধুকরণ  </t>
  </si>
  <si>
    <t>মাছের অভয়াশ্রম স্থাপন/রক্ষণাবেক্ষণ</t>
  </si>
  <si>
    <t>মৎস্যসম্পদ উন্নয়নে আইন বাস্তবায়ন</t>
  </si>
  <si>
    <t>স্থাপিত বিল নার্সারি</t>
  </si>
  <si>
    <t>অবমুক্তকৃত পোনার পরিমাণ</t>
  </si>
  <si>
    <t>সংগঠিত মৎস্যজীবী দল</t>
  </si>
  <si>
    <t>আয়োজিত সচেতনামূলক /উদ্বুদ্ধুকরণ  সভা</t>
  </si>
  <si>
    <t xml:space="preserve">স্থাপিত নতুন মৎস্য অভয়াশ্রম </t>
  </si>
  <si>
    <t>রক্ষণাবেক্ষণকৃত মৎস্য অভয়াশ্রম</t>
  </si>
  <si>
    <t>পরিচালিত অভিযান</t>
  </si>
  <si>
    <t>সংখ্যা</t>
  </si>
  <si>
    <t>স্থায়িত্বশীল মৎস্যচাষ উন্নয়ন ও ব্যবস্থাপনা</t>
  </si>
  <si>
    <t>মৎস্যচাষ প্রযুক্তি সম্প্রসারণ</t>
  </si>
  <si>
    <t xml:space="preserve">স্থাপিত প্রদর্শনী খামার </t>
  </si>
  <si>
    <t>আয়োজিত মাঠ দিবস/মত বিনিময় সভা/সচেতনতামূলক সভা/ পরামর্শ দিবস</t>
  </si>
  <si>
    <t>আয়োজিত মৎস্য মেলা/ ঊদ্ভাবনী মেলা/ মৎস্যচাষি র‌্যালি</t>
  </si>
  <si>
    <t>আয়োজিত সেমিনার/ ওয়ার্কশপ</t>
  </si>
  <si>
    <t>সী-উইড চাষ প্রযুক্তি সম্প্রসারণ (পাইলটিং)</t>
  </si>
  <si>
    <t>মৎস্য খামার যান্ত্রিকীকরণ</t>
  </si>
  <si>
    <t>সম্প্রসারিত সী-উইড চাষ প্রযুক্তি</t>
  </si>
  <si>
    <t>উন্নয়ন সহায়তা / চাষির নিজ উদ্যোগে স্থাপিত যন্ত্রপাতি</t>
  </si>
  <si>
    <t xml:space="preserve">তৈরি/উন্নয়নকৃত মৎস্য/চিংড়ি উৎপাদনকারীদের সংগঠন </t>
  </si>
  <si>
    <t>মাছ বাজারজাতকরণের জন্য পরিচালিত অনলাইন/গ্রোথ সেন্টারের সংখ্যা</t>
  </si>
  <si>
    <t>মৎস্য সাপ্লাই চেইন উন্নয়ন</t>
  </si>
  <si>
    <t>মৎস্য খাদ্য ও উপকরণ ব্যবস্থাপনা</t>
  </si>
  <si>
    <t xml:space="preserve">প্রদানকৃত/নবায়নকৃত মৎস্যখাদ্য সংক্রান্ত লাইসেন্স </t>
  </si>
  <si>
    <t>পরীক্ষিত মৎস্য খাদ্য নমুনা</t>
  </si>
  <si>
    <t>মৎস্যচাষ ব্যবস্থাপনা উন্নয়নে পরিদর্শন ও পরামর্শ প্রদান</t>
  </si>
  <si>
    <t xml:space="preserve"> হ্যাচারি/মৎস্যবীজ খামারে মানসম্পন্ন মাছের রেণু উৎপাদন</t>
  </si>
  <si>
    <t>পরামর্শ প্রদানকৃত মৎস্যচাষি</t>
  </si>
  <si>
    <t>উৎপাদিত রেণুর পরিমাণ</t>
  </si>
  <si>
    <t>মৎস্য ও মৎস্যজাত পণ্যের মান নিয়ন্ত্রণের মাধ্যমে অভ্যন্তরীণ ও আন্তর্জাতিক ব  নিরাপদ খাদ্য সরবরাহ</t>
  </si>
  <si>
    <t>মুদ্রিত লিফলেট / বুকলেট / পোস্টার</t>
  </si>
  <si>
    <t>আয়োজিত উদ্বুদ্ধকরণ/ সচেতনামুলক সভা</t>
  </si>
  <si>
    <t>কোটি</t>
  </si>
  <si>
    <t>জন</t>
  </si>
  <si>
    <t>মেঃ টন</t>
  </si>
  <si>
    <t>দক্ষতা উন্নয়ন ও কর্মসংস্থানের সুযোগ সৃষ্টি</t>
  </si>
  <si>
    <t>উত্তম মৎস্যচাষ অনুশীলন সম্পর্কিত কার্যক্রম বাস্তবায়ন</t>
  </si>
  <si>
    <t>কর্মকর্তা/কর্মচারীদের দক্ষতা উন্নয়ন বিষয়ক  প্রশিক্ষণ প্রদান</t>
  </si>
  <si>
    <t>প্রশিক্ষণপ্রাপ্ত কর্মকর্তা/ কর্মচারী</t>
  </si>
  <si>
    <t xml:space="preserve">আয়োজিত বিশেষ লার্নিং সেশন </t>
  </si>
  <si>
    <t>মৎস্যচাষি, মৎস্যজীবী মৎস্য প্রক্রিয়াকরণ সংশ্লিষ্টসহ অন্যান্য সুফলভোগীদের প্রশিক্ষণ প্রদান</t>
  </si>
  <si>
    <t>প্রশিক্ষণপ্রাপ্ত মৎস্যচাষি, মৎস্যজীবীসহ অন্যান্য সুফলভোগী</t>
  </si>
  <si>
    <t>[৪.4.১] সম্পৃক্ত সুফলভোগী</t>
  </si>
  <si>
    <t xml:space="preserve">মৎস্যজীবীদের বিকল্প কর্মসংস্থান সৃষ্টি </t>
  </si>
  <si>
    <t>জেলা</t>
  </si>
  <si>
    <t>মোট দাবীকৃত নম্বর</t>
  </si>
  <si>
    <t>[১.5] মাছের অভয়াশ্রম স্থাপন/রক্ষণাবেক্ষণ</t>
  </si>
  <si>
    <t>[১.5.১]  স্থাপিত নতুন মৎস্য অভয়াশ্রম (সংখ্যা)</t>
  </si>
  <si>
    <t>বিভাগ</t>
  </si>
  <si>
    <t>উপজেলা</t>
  </si>
  <si>
    <t>অভয়াশ্রমের নাম</t>
  </si>
  <si>
    <t>অভয়াশ্রমের আয়তন (হেক্টর)</t>
  </si>
  <si>
    <t>জলাশয়ের নাম ও অবস্থান</t>
  </si>
  <si>
    <t>সুফলভোগীর সংখ্যা (জন)</t>
  </si>
  <si>
    <t>যে প্রকল্পের মাধ্যমে বাস্তবায়িত হয়েছে তার নাম</t>
  </si>
  <si>
    <t xml:space="preserve">মোট= </t>
  </si>
  <si>
    <t xml:space="preserve">[১.5.২]  রক্ষণাবেক্ষণকৃত মৎস্য অভয়াশ্রম (সংখ্যা) </t>
  </si>
  <si>
    <t>ক্র. নং-</t>
  </si>
  <si>
    <t>প্রতিষ্ঠার সন</t>
  </si>
  <si>
    <t>অর্থের উৎস
প্রকল্প/রাজস্ব/ অন্যান্য (প্রকল্প হলে প্রকল্পের নাম)</t>
  </si>
  <si>
    <t>উৎপাদিত/সরবরাহকৃত এসপিএফ (SPF) চিংড়ি পিএল</t>
  </si>
  <si>
    <t>লক্ষ্যমাত্রা নেই</t>
  </si>
  <si>
    <t xml:space="preserve"> আয়তন (হেক্টর)</t>
  </si>
  <si>
    <t xml:space="preserve"> ল</t>
  </si>
  <si>
    <t xml:space="preserve">সিনিয়র উপজেলা মৎস্য কর্মকর্তা </t>
  </si>
  <si>
    <t xml:space="preserve">কলারোয়া, সাতক্ষীরা </t>
  </si>
  <si>
    <t xml:space="preserve">    (রবীন্দ্রনাথ মন্ডল) </t>
  </si>
  <si>
    <t xml:space="preserve">   ২৭.০৯.২২</t>
  </si>
  <si>
    <t>প্রমানক সংযুক্ত</t>
  </si>
  <si>
    <t>২০২২-২৩ অর্থ বছরে বার্ষিক সম্পাদন চুক্তির ত্রৈমাসিক/ অর্ধবার্ষিক/ বার্ষিক অগ্রগতি প্রতিবেদন ছক                               ছক-গ</t>
  </si>
  <si>
    <t>মাঠ পর্যায়ে বাস্তবায়িত ২০২2-২3 অর্থবছরের এপিএ’র কৌশলগত উদ্দেশ্যের অন্তর্গত কার্যক্রম, সূচক,লক্ষ্যমাত্রা ও অর্জন</t>
  </si>
  <si>
    <t xml:space="preserve">  অর্থবছরঃ ২০২2-২3</t>
  </si>
  <si>
    <t>প্রতিবেদনাধীন ত্রৈমাসঃ জুলাই-সেপ্টেম্বর, ২০২2</t>
  </si>
  <si>
    <t>উপজেলা /দপ্তর</t>
  </si>
  <si>
    <t>কলারোয়া</t>
  </si>
  <si>
    <t xml:space="preserve">খুলনা </t>
  </si>
  <si>
    <t xml:space="preserve">সাতক্ষীরা </t>
  </si>
  <si>
    <t xml:space="preserve">কলারোয়া </t>
  </si>
  <si>
    <t xml:space="preserve">রবীন্দ্রনাথ মন্ডল </t>
  </si>
  <si>
    <t>২৭.০৯.২২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</si>
</sst>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[$-5000445]0.0"/>
    <numFmt numFmtId="172" formatCode="[$-5000445]0.00"/>
    <numFmt numFmtId="173" formatCode="[$-5000445]0.##"/>
    <numFmt numFmtId="174" formatCode="[$-5000445]0.#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NikoshBAN"/>
      <family val="0"/>
    </font>
    <font>
      <b/>
      <sz val="11"/>
      <name val="NikoshBAN"/>
      <family val="0"/>
    </font>
    <font>
      <sz val="11"/>
      <name val="NikoshBAN"/>
      <family val="0"/>
    </font>
    <font>
      <b/>
      <sz val="12"/>
      <name val="NikoshBAN"/>
      <family val="0"/>
    </font>
    <font>
      <b/>
      <sz val="14"/>
      <name val="NikoshBAN"/>
      <family val="0"/>
    </font>
    <font>
      <sz val="14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0"/>
      <color indexed="8"/>
      <name val="NikoshBAN"/>
      <family val="0"/>
    </font>
    <font>
      <sz val="10"/>
      <color indexed="8"/>
      <name val="Calibri"/>
      <family val="2"/>
    </font>
    <font>
      <sz val="11"/>
      <color indexed="8"/>
      <name val="NikoshBAN"/>
      <family val="0"/>
    </font>
    <font>
      <b/>
      <sz val="11"/>
      <color indexed="8"/>
      <name val="NikoshBAN"/>
      <family val="0"/>
    </font>
    <font>
      <sz val="14"/>
      <color indexed="8"/>
      <name val="NikoshBAN"/>
      <family val="0"/>
    </font>
    <font>
      <sz val="14"/>
      <color indexed="8"/>
      <name val="Calibri"/>
      <family val="2"/>
    </font>
    <font>
      <b/>
      <sz val="11"/>
      <color indexed="8"/>
      <name val="Nikosh"/>
      <family val="0"/>
    </font>
    <font>
      <sz val="11"/>
      <color indexed="8"/>
      <name val="Nikosh"/>
      <family val="0"/>
    </font>
    <font>
      <sz val="12"/>
      <color indexed="8"/>
      <name val="Nikosh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0"/>
      <color theme="1"/>
      <name val="NikoshBAN"/>
      <family val="0"/>
    </font>
    <font>
      <sz val="10"/>
      <color theme="1"/>
      <name val="Calibri"/>
      <family val="2"/>
    </font>
    <font>
      <sz val="11"/>
      <color theme="1"/>
      <name val="NikoshBAN"/>
      <family val="0"/>
    </font>
    <font>
      <b/>
      <sz val="11"/>
      <color theme="1"/>
      <name val="NikoshBAN"/>
      <family val="0"/>
    </font>
    <font>
      <sz val="14"/>
      <color theme="1"/>
      <name val="NikoshBAN"/>
      <family val="0"/>
    </font>
    <font>
      <sz val="14"/>
      <color theme="1"/>
      <name val="Calibri"/>
      <family val="2"/>
    </font>
    <font>
      <b/>
      <sz val="11"/>
      <color rgb="FF000000"/>
      <name val="NikoshBAN"/>
      <family val="0"/>
    </font>
    <font>
      <b/>
      <sz val="11"/>
      <color theme="1"/>
      <name val="Nikosh"/>
      <family val="0"/>
    </font>
    <font>
      <sz val="11"/>
      <color theme="1"/>
      <name val="Nikosh"/>
      <family val="0"/>
    </font>
    <font>
      <sz val="12"/>
      <color theme="1"/>
      <name val="Nikosh"/>
      <family val="0"/>
    </font>
    <font>
      <b/>
      <sz val="14"/>
      <color rgb="FF000000"/>
      <name val="NikoshBAN"/>
      <family val="0"/>
    </font>
    <font>
      <b/>
      <sz val="12"/>
      <color rgb="FF000000"/>
      <name val="NikoshBA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55" fillId="0" borderId="10" xfId="0" applyNumberFormat="1" applyFont="1" applyFill="1" applyBorder="1" applyAlignment="1">
      <alignment horizontal="center" vertical="top"/>
    </xf>
    <xf numFmtId="2" fontId="3" fillId="34" borderId="10" xfId="0" applyNumberFormat="1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/>
    </xf>
    <xf numFmtId="2" fontId="55" fillId="34" borderId="10" xfId="0" applyNumberFormat="1" applyFont="1" applyFill="1" applyBorder="1" applyAlignment="1">
      <alignment horizontal="center" vertical="top"/>
    </xf>
    <xf numFmtId="2" fontId="56" fillId="34" borderId="1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0" fontId="50" fillId="7" borderId="0" xfId="0" applyFont="1" applyFill="1" applyAlignment="1">
      <alignment/>
    </xf>
    <xf numFmtId="0" fontId="3" fillId="7" borderId="14" xfId="0" applyFont="1" applyFill="1" applyBorder="1" applyAlignment="1">
      <alignment horizontal="center" vertical="top"/>
    </xf>
    <xf numFmtId="0" fontId="3" fillId="7" borderId="14" xfId="0" applyFont="1" applyFill="1" applyBorder="1" applyAlignment="1">
      <alignment horizontal="left" vertical="top" indent="1"/>
    </xf>
    <xf numFmtId="0" fontId="59" fillId="7" borderId="15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64" fontId="3" fillId="33" borderId="16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/>
    </xf>
    <xf numFmtId="0" fontId="59" fillId="34" borderId="17" xfId="0" applyFont="1" applyFill="1" applyBorder="1" applyAlignment="1">
      <alignment/>
    </xf>
    <xf numFmtId="0" fontId="3" fillId="34" borderId="18" xfId="0" applyFont="1" applyFill="1" applyBorder="1" applyAlignment="1">
      <alignment horizontal="left" vertical="top"/>
    </xf>
    <xf numFmtId="0" fontId="3" fillId="34" borderId="18" xfId="0" applyFont="1" applyFill="1" applyBorder="1" applyAlignment="1">
      <alignment horizontal="left" indent="2"/>
    </xf>
    <xf numFmtId="0" fontId="3" fillId="34" borderId="18" xfId="0" applyFont="1" applyFill="1" applyBorder="1" applyAlignment="1">
      <alignment horizontal="left" vertical="top" indent="1"/>
    </xf>
    <xf numFmtId="0" fontId="3" fillId="34" borderId="18" xfId="0" applyFont="1" applyFill="1" applyBorder="1" applyAlignment="1">
      <alignment horizontal="center" vertical="top"/>
    </xf>
    <xf numFmtId="0" fontId="59" fillId="34" borderId="17" xfId="0" applyFont="1" applyFill="1" applyBorder="1" applyAlignment="1">
      <alignment vertical="top"/>
    </xf>
    <xf numFmtId="0" fontId="3" fillId="34" borderId="19" xfId="0" applyFont="1" applyFill="1" applyBorder="1" applyAlignment="1">
      <alignment horizontal="left" vertical="top" indent="2"/>
    </xf>
    <xf numFmtId="0" fontId="50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left" vertical="top" indent="1"/>
    </xf>
    <xf numFmtId="0" fontId="2" fillId="0" borderId="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/>
    </xf>
    <xf numFmtId="164" fontId="55" fillId="35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top" wrapText="1" indent="1"/>
    </xf>
    <xf numFmtId="164" fontId="53" fillId="36" borderId="10" xfId="0" applyNumberFormat="1" applyFont="1" applyFill="1" applyBorder="1" applyAlignment="1">
      <alignment vertical="top" wrapText="1"/>
    </xf>
    <xf numFmtId="0" fontId="53" fillId="36" borderId="10" xfId="0" applyFont="1" applyFill="1" applyBorder="1" applyAlignment="1">
      <alignment horizontal="center" vertical="top" wrapText="1"/>
    </xf>
    <xf numFmtId="0" fontId="53" fillId="36" borderId="10" xfId="0" applyFont="1" applyFill="1" applyBorder="1" applyAlignment="1">
      <alignment vertical="top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36" fillId="0" borderId="0" xfId="0" applyFont="1" applyBorder="1" applyAlignment="1">
      <alignment/>
    </xf>
    <xf numFmtId="164" fontId="4" fillId="37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64" fontId="60" fillId="3" borderId="10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top" wrapText="1"/>
    </xf>
    <xf numFmtId="164" fontId="55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vertical="top" wrapText="1"/>
    </xf>
    <xf numFmtId="2" fontId="52" fillId="0" borderId="10" xfId="0" applyNumberFormat="1" applyFont="1" applyBorder="1" applyAlignment="1">
      <alignment horizontal="center" vertical="top" wrapText="1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64" fontId="55" fillId="0" borderId="16" xfId="0" applyNumberFormat="1" applyFont="1" applyBorder="1" applyAlignment="1">
      <alignment horizontal="center" vertical="top"/>
    </xf>
    <xf numFmtId="0" fontId="61" fillId="0" borderId="16" xfId="0" applyFont="1" applyBorder="1" applyAlignment="1">
      <alignment vertical="top" wrapText="1"/>
    </xf>
    <xf numFmtId="2" fontId="55" fillId="0" borderId="16" xfId="0" applyNumberFormat="1" applyFont="1" applyBorder="1" applyAlignment="1">
      <alignment horizontal="center" vertical="top" wrapText="1"/>
    </xf>
    <xf numFmtId="164" fontId="55" fillId="0" borderId="16" xfId="0" applyNumberFormat="1" applyFont="1" applyBorder="1" applyAlignment="1">
      <alignment horizontal="center" vertical="top" wrapText="1"/>
    </xf>
    <xf numFmtId="164" fontId="56" fillId="0" borderId="20" xfId="0" applyNumberFormat="1" applyFont="1" applyBorder="1" applyAlignment="1">
      <alignment horizontal="left" vertical="top"/>
    </xf>
    <xf numFmtId="164" fontId="56" fillId="3" borderId="21" xfId="0" applyNumberFormat="1" applyFont="1" applyFill="1" applyBorder="1" applyAlignment="1">
      <alignment horizontal="left" vertical="top"/>
    </xf>
    <xf numFmtId="0" fontId="60" fillId="3" borderId="22" xfId="0" applyFont="1" applyFill="1" applyBorder="1" applyAlignment="1">
      <alignment vertical="top" wrapText="1"/>
    </xf>
    <xf numFmtId="0" fontId="61" fillId="3" borderId="22" xfId="0" applyFont="1" applyFill="1" applyBorder="1" applyAlignment="1">
      <alignment vertical="top" wrapText="1"/>
    </xf>
    <xf numFmtId="2" fontId="55" fillId="3" borderId="21" xfId="0" applyNumberFormat="1" applyFont="1" applyFill="1" applyBorder="1" applyAlignment="1">
      <alignment horizontal="center" vertical="top" wrapText="1"/>
    </xf>
    <xf numFmtId="164" fontId="55" fillId="3" borderId="22" xfId="0" applyNumberFormat="1" applyFont="1" applyFill="1" applyBorder="1" applyAlignment="1">
      <alignment horizontal="center" vertical="top" wrapText="1"/>
    </xf>
    <xf numFmtId="0" fontId="61" fillId="3" borderId="23" xfId="0" applyFont="1" applyFill="1" applyBorder="1" applyAlignment="1">
      <alignment vertical="top" wrapText="1"/>
    </xf>
    <xf numFmtId="0" fontId="55" fillId="0" borderId="24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vertical="top"/>
    </xf>
    <xf numFmtId="164" fontId="56" fillId="38" borderId="10" xfId="0" applyNumberFormat="1" applyFont="1" applyFill="1" applyBorder="1" applyAlignment="1">
      <alignment horizontal="center" vertical="center"/>
    </xf>
    <xf numFmtId="164" fontId="56" fillId="3" borderId="25" xfId="0" applyNumberFormat="1" applyFont="1" applyFill="1" applyBorder="1" applyAlignment="1">
      <alignment vertical="top"/>
    </xf>
    <xf numFmtId="164" fontId="56" fillId="3" borderId="26" xfId="0" applyNumberFormat="1" applyFont="1" applyFill="1" applyBorder="1" applyAlignment="1">
      <alignment vertical="top"/>
    </xf>
    <xf numFmtId="164" fontId="56" fillId="3" borderId="26" xfId="0" applyNumberFormat="1" applyFont="1" applyFill="1" applyBorder="1" applyAlignment="1">
      <alignment vertical="top" wrapText="1"/>
    </xf>
    <xf numFmtId="0" fontId="55" fillId="3" borderId="27" xfId="0" applyFont="1" applyFill="1" applyBorder="1" applyAlignment="1">
      <alignment horizontal="center" vertical="top" wrapText="1"/>
    </xf>
    <xf numFmtId="170" fontId="55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56" fillId="3" borderId="28" xfId="0" applyFont="1" applyFill="1" applyBorder="1" applyAlignment="1">
      <alignment horizontal="left" vertical="top" wrapText="1"/>
    </xf>
    <xf numFmtId="171" fontId="55" fillId="3" borderId="25" xfId="0" applyNumberFormat="1" applyFont="1" applyFill="1" applyBorder="1" applyAlignment="1">
      <alignment horizontal="left" vertical="top" wrapText="1"/>
    </xf>
    <xf numFmtId="164" fontId="62" fillId="0" borderId="10" xfId="0" applyNumberFormat="1" applyFont="1" applyBorder="1" applyAlignment="1">
      <alignment horizontal="center" vertical="top"/>
    </xf>
    <xf numFmtId="164" fontId="62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174" fontId="62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/>
    </xf>
    <xf numFmtId="0" fontId="4" fillId="14" borderId="19" xfId="0" applyFont="1" applyFill="1" applyBorder="1" applyAlignment="1">
      <alignment horizontal="left"/>
    </xf>
    <xf numFmtId="164" fontId="55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2" fontId="55" fillId="0" borderId="10" xfId="0" applyNumberFormat="1" applyFont="1" applyBorder="1" applyAlignment="1">
      <alignment/>
    </xf>
    <xf numFmtId="2" fontId="55" fillId="19" borderId="10" xfId="0" applyNumberFormat="1" applyFont="1" applyFill="1" applyBorder="1" applyAlignment="1">
      <alignment/>
    </xf>
    <xf numFmtId="164" fontId="55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171" fontId="53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/>
    </xf>
    <xf numFmtId="2" fontId="55" fillId="0" borderId="10" xfId="0" applyNumberFormat="1" applyFont="1" applyBorder="1" applyAlignment="1">
      <alignment vertical="top"/>
    </xf>
    <xf numFmtId="164" fontId="53" fillId="0" borderId="10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indent="1"/>
    </xf>
    <xf numFmtId="0" fontId="55" fillId="0" borderId="0" xfId="0" applyFont="1" applyBorder="1" applyAlignment="1">
      <alignment horizontal="left" indent="2"/>
    </xf>
    <xf numFmtId="0" fontId="53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/>
    </xf>
    <xf numFmtId="164" fontId="55" fillId="0" borderId="10" xfId="0" applyNumberFormat="1" applyFont="1" applyBorder="1" applyAlignment="1">
      <alignment horizontal="center"/>
    </xf>
    <xf numFmtId="172" fontId="55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4" fillId="37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9" fillId="34" borderId="24" xfId="0" applyFont="1" applyFill="1" applyBorder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59" fillId="34" borderId="29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0" fontId="59" fillId="34" borderId="30" xfId="0" applyFont="1" applyFill="1" applyBorder="1" applyAlignment="1">
      <alignment horizontal="center" vertical="center"/>
    </xf>
    <xf numFmtId="0" fontId="59" fillId="7" borderId="15" xfId="0" applyFont="1" applyFill="1" applyBorder="1" applyAlignment="1">
      <alignment horizontal="center" vertical="center"/>
    </xf>
    <xf numFmtId="0" fontId="59" fillId="7" borderId="31" xfId="0" applyFont="1" applyFill="1" applyBorder="1" applyAlignment="1">
      <alignment horizontal="center" vertical="center"/>
    </xf>
    <xf numFmtId="0" fontId="59" fillId="7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 vertical="top"/>
    </xf>
    <xf numFmtId="0" fontId="3" fillId="7" borderId="18" xfId="0" applyFont="1" applyFill="1" applyBorder="1" applyAlignment="1">
      <alignment horizontal="center" vertical="top"/>
    </xf>
    <xf numFmtId="0" fontId="3" fillId="7" borderId="11" xfId="0" applyFont="1" applyFill="1" applyBorder="1" applyAlignment="1">
      <alignment horizontal="center" vertical="top"/>
    </xf>
    <xf numFmtId="0" fontId="3" fillId="7" borderId="24" xfId="0" applyFont="1" applyFill="1" applyBorder="1" applyAlignment="1">
      <alignment horizontal="center" vertical="top"/>
    </xf>
    <xf numFmtId="0" fontId="3" fillId="7" borderId="0" xfId="0" applyFont="1" applyFill="1" applyBorder="1" applyAlignment="1">
      <alignment horizontal="center" vertical="top"/>
    </xf>
    <xf numFmtId="0" fontId="3" fillId="7" borderId="29" xfId="0" applyFont="1" applyFill="1" applyBorder="1" applyAlignment="1">
      <alignment horizontal="center" vertical="top"/>
    </xf>
    <xf numFmtId="0" fontId="3" fillId="7" borderId="19" xfId="0" applyFont="1" applyFill="1" applyBorder="1" applyAlignment="1">
      <alignment horizontal="center" vertical="top"/>
    </xf>
    <xf numFmtId="0" fontId="3" fillId="7" borderId="14" xfId="0" applyFont="1" applyFill="1" applyBorder="1" applyAlignment="1">
      <alignment horizontal="center" vertical="top"/>
    </xf>
    <xf numFmtId="0" fontId="3" fillId="7" borderId="30" xfId="0" applyFont="1" applyFill="1" applyBorder="1" applyAlignment="1">
      <alignment horizontal="center" vertical="top"/>
    </xf>
    <xf numFmtId="0" fontId="59" fillId="7" borderId="17" xfId="0" applyFont="1" applyFill="1" applyBorder="1" applyAlignment="1">
      <alignment horizontal="center" vertical="center"/>
    </xf>
    <xf numFmtId="0" fontId="59" fillId="7" borderId="18" xfId="0" applyFont="1" applyFill="1" applyBorder="1" applyAlignment="1">
      <alignment horizontal="center" vertical="center"/>
    </xf>
    <xf numFmtId="0" fontId="59" fillId="7" borderId="11" xfId="0" applyFont="1" applyFill="1" applyBorder="1" applyAlignment="1">
      <alignment horizontal="center" vertical="center"/>
    </xf>
    <xf numFmtId="0" fontId="59" fillId="7" borderId="19" xfId="0" applyFont="1" applyFill="1" applyBorder="1" applyAlignment="1">
      <alignment horizontal="center" vertical="center"/>
    </xf>
    <xf numFmtId="0" fontId="59" fillId="7" borderId="14" xfId="0" applyFont="1" applyFill="1" applyBorder="1" applyAlignment="1">
      <alignment horizontal="center" vertical="center"/>
    </xf>
    <xf numFmtId="0" fontId="59" fillId="7" borderId="30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/>
    </xf>
    <xf numFmtId="0" fontId="59" fillId="34" borderId="31" xfId="0" applyFont="1" applyFill="1" applyBorder="1" applyAlignment="1">
      <alignment horizontal="center"/>
    </xf>
    <xf numFmtId="0" fontId="59" fillId="34" borderId="13" xfId="0" applyFont="1" applyFill="1" applyBorder="1" applyAlignment="1">
      <alignment horizontal="center"/>
    </xf>
    <xf numFmtId="0" fontId="59" fillId="34" borderId="17" xfId="0" applyFont="1" applyFill="1" applyBorder="1" applyAlignment="1">
      <alignment horizontal="center" vertical="center"/>
    </xf>
    <xf numFmtId="0" fontId="59" fillId="34" borderId="18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7" borderId="15" xfId="0" applyFont="1" applyFill="1" applyBorder="1" applyAlignment="1">
      <alignment horizontal="center"/>
    </xf>
    <xf numFmtId="0" fontId="59" fillId="7" borderId="31" xfId="0" applyFont="1" applyFill="1" applyBorder="1" applyAlignment="1">
      <alignment horizontal="center"/>
    </xf>
    <xf numFmtId="0" fontId="59" fillId="7" borderId="13" xfId="0" applyFont="1" applyFill="1" applyBorder="1" applyAlignment="1">
      <alignment horizontal="center"/>
    </xf>
    <xf numFmtId="0" fontId="59" fillId="34" borderId="15" xfId="0" applyFont="1" applyFill="1" applyBorder="1" applyAlignment="1">
      <alignment horizontal="center" vertical="center"/>
    </xf>
    <xf numFmtId="0" fontId="59" fillId="34" borderId="31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9" fillId="38" borderId="15" xfId="0" applyFont="1" applyFill="1" applyBorder="1" applyAlignment="1">
      <alignment horizontal="center" vertical="center"/>
    </xf>
    <xf numFmtId="0" fontId="59" fillId="38" borderId="31" xfId="0" applyFont="1" applyFill="1" applyBorder="1" applyAlignment="1">
      <alignment horizontal="center" vertical="center"/>
    </xf>
    <xf numFmtId="0" fontId="59" fillId="38" borderId="13" xfId="0" applyFont="1" applyFill="1" applyBorder="1" applyAlignment="1">
      <alignment horizontal="center" vertical="center"/>
    </xf>
    <xf numFmtId="0" fontId="59" fillId="7" borderId="10" xfId="0" applyFont="1" applyFill="1" applyBorder="1" applyAlignment="1">
      <alignment horizontal="center"/>
    </xf>
    <xf numFmtId="0" fontId="59" fillId="38" borderId="15" xfId="0" applyFont="1" applyFill="1" applyBorder="1" applyAlignment="1">
      <alignment horizontal="center"/>
    </xf>
    <xf numFmtId="0" fontId="59" fillId="38" borderId="31" xfId="0" applyFont="1" applyFill="1" applyBorder="1" applyAlignment="1">
      <alignment horizontal="center"/>
    </xf>
    <xf numFmtId="0" fontId="59" fillId="38" borderId="13" xfId="0" applyFont="1" applyFill="1" applyBorder="1" applyAlignment="1">
      <alignment horizontal="center"/>
    </xf>
    <xf numFmtId="0" fontId="59" fillId="38" borderId="19" xfId="0" applyFont="1" applyFill="1" applyBorder="1" applyAlignment="1">
      <alignment horizontal="center"/>
    </xf>
    <xf numFmtId="0" fontId="59" fillId="38" borderId="14" xfId="0" applyFont="1" applyFill="1" applyBorder="1" applyAlignment="1">
      <alignment horizontal="center"/>
    </xf>
    <xf numFmtId="0" fontId="59" fillId="38" borderId="30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left" vertical="top" wrapText="1"/>
    </xf>
    <xf numFmtId="0" fontId="53" fillId="37" borderId="16" xfId="0" applyFont="1" applyFill="1" applyBorder="1" applyAlignment="1">
      <alignment horizontal="center" vertical="top" wrapText="1"/>
    </xf>
    <xf numFmtId="0" fontId="53" fillId="37" borderId="32" xfId="0" applyFont="1" applyFill="1" applyBorder="1" applyAlignment="1">
      <alignment horizontal="center" vertical="top" wrapText="1"/>
    </xf>
    <xf numFmtId="0" fontId="53" fillId="37" borderId="12" xfId="0" applyFont="1" applyFill="1" applyBorder="1" applyAlignment="1">
      <alignment horizontal="center" vertical="top" wrapText="1"/>
    </xf>
    <xf numFmtId="164" fontId="55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53" fillId="0" borderId="16" xfId="0" applyFont="1" applyBorder="1" applyAlignment="1">
      <alignment vertical="top" wrapText="1"/>
    </xf>
    <xf numFmtId="0" fontId="53" fillId="0" borderId="32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5" fillId="34" borderId="10" xfId="0" applyFont="1" applyFill="1" applyBorder="1" applyAlignment="1">
      <alignment horizontal="right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0" borderId="24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5" fillId="0" borderId="14" xfId="0" applyFont="1" applyBorder="1" applyAlignment="1">
      <alignment vertical="top"/>
    </xf>
    <xf numFmtId="164" fontId="61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125</xdr:col>
      <xdr:colOff>371475</xdr:colOff>
      <xdr:row>14</xdr:row>
      <xdr:rowOff>76200</xdr:rowOff>
    </xdr:from>
    <xdr:to>
      <xdr:col>126</xdr:col>
      <xdr:colOff>523875</xdr:colOff>
      <xdr:row>16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05125" y="3581400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30</xdr:row>
      <xdr:rowOff>76200</xdr:rowOff>
    </xdr:from>
    <xdr:to>
      <xdr:col>11</xdr:col>
      <xdr:colOff>485775</xdr:colOff>
      <xdr:row>32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9601200"/>
          <a:ext cx="695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11</xdr:row>
      <xdr:rowOff>57150</xdr:rowOff>
    </xdr:from>
    <xdr:to>
      <xdr:col>6</xdr:col>
      <xdr:colOff>723900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2838450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18</xdr:row>
      <xdr:rowOff>38100</xdr:rowOff>
    </xdr:from>
    <xdr:to>
      <xdr:col>6</xdr:col>
      <xdr:colOff>1304925</xdr:colOff>
      <xdr:row>20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3435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0"/>
  <sheetViews>
    <sheetView zoomScale="115" zoomScaleNormal="115" zoomScalePageLayoutView="0" workbookViewId="0" topLeftCell="DP4">
      <selection activeCell="DT17" sqref="DT17"/>
    </sheetView>
  </sheetViews>
  <sheetFormatPr defaultColWidth="9.140625" defaultRowHeight="15"/>
  <cols>
    <col min="1" max="1" width="5.28125" style="0" customWidth="1"/>
    <col min="2" max="2" width="11.00390625" style="0" customWidth="1"/>
    <col min="3" max="3" width="8.421875" style="0" customWidth="1"/>
    <col min="4" max="4" width="8.57421875" style="0" customWidth="1"/>
    <col min="5" max="5" width="9.8515625" style="0" customWidth="1"/>
    <col min="6" max="6" width="9.421875" style="0" customWidth="1"/>
    <col min="7" max="7" width="9.7109375" style="0" customWidth="1"/>
    <col min="8" max="8" width="9.421875" style="0" customWidth="1"/>
    <col min="9" max="9" width="9.140625" style="0" customWidth="1"/>
    <col min="10" max="10" width="9.28125" style="0" customWidth="1"/>
    <col min="11" max="11" width="8.140625" style="0" customWidth="1"/>
    <col min="12" max="12" width="9.8515625" style="0" customWidth="1"/>
    <col min="13" max="13" width="8.7109375" style="0" customWidth="1"/>
    <col min="14" max="14" width="9.28125" style="0" bestFit="1" customWidth="1"/>
    <col min="15" max="15" width="8.8515625" style="0" customWidth="1"/>
    <col min="16" max="16" width="8.00390625" style="0" customWidth="1"/>
    <col min="17" max="17" width="9.28125" style="0" customWidth="1"/>
    <col min="18" max="18" width="8.140625" style="0" customWidth="1"/>
    <col min="19" max="19" width="9.8515625" style="0" customWidth="1"/>
    <col min="20" max="20" width="8.7109375" style="0" customWidth="1"/>
    <col min="21" max="21" width="9.28125" style="0" bestFit="1" customWidth="1"/>
    <col min="22" max="22" width="8.8515625" style="0" customWidth="1"/>
    <col min="23" max="23" width="8.57421875" style="0" customWidth="1"/>
    <col min="24" max="24" width="9.421875" style="0" customWidth="1"/>
    <col min="25" max="25" width="8.8515625" style="0" customWidth="1"/>
    <col min="26" max="26" width="9.8515625" style="0" customWidth="1"/>
    <col min="27" max="27" width="8.7109375" style="0" customWidth="1"/>
    <col min="28" max="28" width="9.28125" style="0" bestFit="1" customWidth="1"/>
    <col min="29" max="29" width="9.421875" style="0" customWidth="1"/>
    <col min="30" max="30" width="8.7109375" style="0" customWidth="1"/>
    <col min="31" max="31" width="11.421875" style="0" customWidth="1"/>
    <col min="32" max="32" width="8.140625" style="0" customWidth="1"/>
    <col min="33" max="33" width="9.8515625" style="0" customWidth="1"/>
    <col min="34" max="34" width="8.7109375" style="0" customWidth="1"/>
    <col min="35" max="35" width="9.28125" style="0" bestFit="1" customWidth="1"/>
    <col min="36" max="36" width="8.8515625" style="0" customWidth="1"/>
    <col min="37" max="37" width="8.57421875" style="0" customWidth="1"/>
    <col min="38" max="38" width="9.421875" style="0" customWidth="1"/>
    <col min="39" max="39" width="10.00390625" style="0" customWidth="1"/>
    <col min="40" max="40" width="9.28125" style="0" bestFit="1" customWidth="1"/>
    <col min="41" max="41" width="10.57421875" style="0" customWidth="1"/>
    <col min="42" max="42" width="9.28125" style="0" bestFit="1" customWidth="1"/>
    <col min="43" max="43" width="11.8515625" style="0" customWidth="1"/>
    <col min="44" max="44" width="9.57421875" style="0" customWidth="1"/>
    <col min="45" max="45" width="9.28125" style="0" bestFit="1" customWidth="1"/>
    <col min="46" max="46" width="10.00390625" style="0" customWidth="1"/>
    <col min="47" max="47" width="9.28125" style="0" bestFit="1" customWidth="1"/>
    <col min="48" max="48" width="10.57421875" style="0" customWidth="1"/>
    <col min="49" max="49" width="9.28125" style="0" bestFit="1" customWidth="1"/>
    <col min="50" max="50" width="11.8515625" style="0" customWidth="1"/>
    <col min="51" max="51" width="9.57421875" style="0" customWidth="1"/>
    <col min="52" max="52" width="9.28125" style="0" bestFit="1" customWidth="1"/>
    <col min="53" max="53" width="10.421875" style="0" customWidth="1"/>
    <col min="54" max="54" width="9.28125" style="0" bestFit="1" customWidth="1"/>
    <col min="55" max="55" width="11.421875" style="0" customWidth="1"/>
    <col min="56" max="56" width="10.140625" style="0" customWidth="1"/>
    <col min="57" max="60" width="9.28125" style="0" bestFit="1" customWidth="1"/>
    <col min="61" max="61" width="9.57421875" style="0" bestFit="1" customWidth="1"/>
    <col min="62" max="64" width="9.28125" style="0" bestFit="1" customWidth="1"/>
    <col min="65" max="65" width="10.7109375" style="0" bestFit="1" customWidth="1"/>
    <col min="66" max="66" width="9.28125" style="0" bestFit="1" customWidth="1"/>
    <col min="67" max="67" width="11.00390625" style="0" bestFit="1" customWidth="1"/>
    <col min="68" max="68" width="10.28125" style="0" bestFit="1" customWidth="1"/>
    <col min="69" max="69" width="10.00390625" style="0" bestFit="1" customWidth="1"/>
    <col min="70" max="70" width="10.28125" style="0" bestFit="1" customWidth="1"/>
    <col min="71" max="71" width="9.28125" style="0" bestFit="1" customWidth="1"/>
    <col min="72" max="72" width="10.7109375" style="0" bestFit="1" customWidth="1"/>
    <col min="73" max="108" width="9.28125" style="0" bestFit="1" customWidth="1"/>
    <col min="109" max="109" width="9.8515625" style="0" bestFit="1" customWidth="1"/>
    <col min="110" max="113" width="9.28125" style="0" bestFit="1" customWidth="1"/>
    <col min="114" max="114" width="9.8515625" style="0" customWidth="1"/>
    <col min="115" max="115" width="9.28125" style="0" bestFit="1" customWidth="1"/>
    <col min="116" max="116" width="10.7109375" style="0" customWidth="1"/>
    <col min="117" max="117" width="10.00390625" style="0" customWidth="1"/>
    <col min="118" max="118" width="9.28125" style="0" bestFit="1" customWidth="1"/>
    <col min="119" max="119" width="9.28125" style="0" customWidth="1"/>
    <col min="120" max="120" width="10.28125" style="0" customWidth="1"/>
    <col min="121" max="121" width="9.8515625" style="0" customWidth="1"/>
    <col min="122" max="122" width="11.7109375" style="0" customWidth="1"/>
    <col min="123" max="125" width="9.28125" style="0" bestFit="1" customWidth="1"/>
    <col min="126" max="126" width="9.28125" style="0" customWidth="1"/>
    <col min="127" max="128" width="9.28125" style="0" bestFit="1" customWidth="1"/>
    <col min="129" max="129" width="11.7109375" style="0" customWidth="1"/>
  </cols>
  <sheetData>
    <row r="1" spans="39:129" ht="16.5">
      <c r="AM1" s="1"/>
      <c r="AN1" s="1"/>
      <c r="AS1" s="2"/>
      <c r="AT1" s="1"/>
      <c r="AU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19.5">
      <c r="A2" s="119" t="s">
        <v>134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0"/>
      <c r="M2" s="20"/>
      <c r="N2" s="20"/>
      <c r="O2" s="21"/>
      <c r="P2" s="22"/>
      <c r="Q2" s="22"/>
      <c r="R2" s="20"/>
      <c r="S2" s="20"/>
      <c r="T2" s="20"/>
      <c r="U2" s="20"/>
      <c r="V2" s="21"/>
      <c r="W2" s="22"/>
      <c r="X2" s="22"/>
      <c r="Y2" s="20"/>
      <c r="Z2" s="20"/>
      <c r="AA2" s="20"/>
      <c r="AB2" s="20"/>
      <c r="AC2" s="21"/>
      <c r="AD2" s="22"/>
      <c r="AE2" s="22"/>
      <c r="AF2" s="20"/>
      <c r="AG2" s="20"/>
      <c r="AH2" s="20"/>
      <c r="AI2" s="20"/>
      <c r="AJ2" s="21"/>
      <c r="AK2" s="22"/>
      <c r="AL2" s="22"/>
      <c r="AM2" s="10"/>
      <c r="AN2" s="10"/>
      <c r="AO2" s="9"/>
      <c r="AP2" s="4"/>
      <c r="AQ2" s="4"/>
      <c r="AR2" s="5"/>
      <c r="AS2" s="3"/>
      <c r="AT2" s="10"/>
      <c r="AU2" s="10"/>
      <c r="AV2" s="9"/>
      <c r="AW2" s="4"/>
      <c r="AX2" s="4"/>
      <c r="AY2" s="5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>
        <v>11730</v>
      </c>
      <c r="BP2" s="3">
        <v>10758</v>
      </c>
      <c r="BQ2" s="3">
        <f>BO2-BP2</f>
        <v>972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</row>
    <row r="3" spans="1:129" ht="16.5">
      <c r="A3" s="120" t="s">
        <v>135</v>
      </c>
      <c r="B3" s="120"/>
      <c r="C3" s="120"/>
      <c r="D3" s="4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</row>
    <row r="4" spans="1:129" ht="16.5">
      <c r="A4" s="190" t="s">
        <v>136</v>
      </c>
      <c r="B4" s="190"/>
      <c r="C4" s="190"/>
      <c r="D4" s="19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</row>
    <row r="5" spans="1:249" s="23" customFormat="1" ht="15.75">
      <c r="A5" s="133"/>
      <c r="B5" s="134"/>
      <c r="C5" s="135"/>
      <c r="D5" s="142" t="s">
        <v>21</v>
      </c>
      <c r="E5" s="143"/>
      <c r="F5" s="143"/>
      <c r="G5" s="143"/>
      <c r="H5" s="143"/>
      <c r="I5" s="143"/>
      <c r="J5" s="144"/>
      <c r="K5" s="151" t="s">
        <v>22</v>
      </c>
      <c r="L5" s="152"/>
      <c r="M5" s="152"/>
      <c r="N5" s="152"/>
      <c r="O5" s="152"/>
      <c r="P5" s="152"/>
      <c r="Q5" s="153"/>
      <c r="R5" s="142" t="s">
        <v>9</v>
      </c>
      <c r="S5" s="143"/>
      <c r="T5" s="143"/>
      <c r="U5" s="143"/>
      <c r="V5" s="143"/>
      <c r="W5" s="143"/>
      <c r="X5" s="144"/>
      <c r="Y5" s="37" t="s">
        <v>10</v>
      </c>
      <c r="Z5" s="33"/>
      <c r="AA5" s="33"/>
      <c r="AB5" s="34"/>
      <c r="AC5" s="35"/>
      <c r="AD5" s="35"/>
      <c r="AE5" s="36"/>
      <c r="AF5" s="142" t="s">
        <v>23</v>
      </c>
      <c r="AG5" s="143"/>
      <c r="AH5" s="143"/>
      <c r="AI5" s="143"/>
      <c r="AJ5" s="143"/>
      <c r="AK5" s="143"/>
      <c r="AL5" s="143"/>
      <c r="AM5" s="170" t="s">
        <v>12</v>
      </c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23"/>
      <c r="BO5" s="142" t="s">
        <v>13</v>
      </c>
      <c r="BP5" s="143"/>
      <c r="BQ5" s="143"/>
      <c r="BR5" s="143"/>
      <c r="BS5" s="143"/>
      <c r="BT5" s="143"/>
      <c r="BU5" s="144"/>
      <c r="BV5" s="142" t="s">
        <v>14</v>
      </c>
      <c r="BW5" s="143"/>
      <c r="BX5" s="143"/>
      <c r="BY5" s="143"/>
      <c r="BZ5" s="143"/>
      <c r="CA5" s="143"/>
      <c r="CB5" s="144"/>
      <c r="CC5" s="151" t="s">
        <v>15</v>
      </c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3"/>
      <c r="CQ5" s="142" t="s">
        <v>16</v>
      </c>
      <c r="CR5" s="143"/>
      <c r="CS5" s="143"/>
      <c r="CT5" s="143"/>
      <c r="CU5" s="143"/>
      <c r="CV5" s="143"/>
      <c r="CW5" s="144"/>
      <c r="CX5" s="151" t="s">
        <v>17</v>
      </c>
      <c r="CY5" s="152"/>
      <c r="CZ5" s="152"/>
      <c r="DA5" s="152"/>
      <c r="DB5" s="152"/>
      <c r="DC5" s="152"/>
      <c r="DD5" s="153"/>
      <c r="DE5" s="151" t="s">
        <v>18</v>
      </c>
      <c r="DF5" s="152"/>
      <c r="DG5" s="152"/>
      <c r="DH5" s="152"/>
      <c r="DI5" s="152"/>
      <c r="DJ5" s="152"/>
      <c r="DK5" s="153"/>
      <c r="DL5" s="142" t="s">
        <v>19</v>
      </c>
      <c r="DM5" s="143"/>
      <c r="DN5" s="143"/>
      <c r="DO5" s="143"/>
      <c r="DP5" s="143"/>
      <c r="DQ5" s="143"/>
      <c r="DR5" s="144"/>
      <c r="DS5" s="121" t="s">
        <v>20</v>
      </c>
      <c r="DT5" s="122"/>
      <c r="DU5" s="122"/>
      <c r="DV5" s="122"/>
      <c r="DW5" s="122"/>
      <c r="DX5" s="122"/>
      <c r="DY5" s="123"/>
      <c r="DZ5" s="27"/>
      <c r="EA5" s="27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</row>
    <row r="6" spans="1:249" s="23" customFormat="1" ht="18" customHeight="1">
      <c r="A6" s="136"/>
      <c r="B6" s="137"/>
      <c r="C6" s="138"/>
      <c r="D6" s="145"/>
      <c r="E6" s="146"/>
      <c r="F6" s="146"/>
      <c r="G6" s="146"/>
      <c r="H6" s="146"/>
      <c r="I6" s="146"/>
      <c r="J6" s="147"/>
      <c r="K6" s="124"/>
      <c r="L6" s="125"/>
      <c r="M6" s="125"/>
      <c r="N6" s="125"/>
      <c r="O6" s="125"/>
      <c r="P6" s="125"/>
      <c r="Q6" s="126"/>
      <c r="R6" s="145"/>
      <c r="S6" s="146"/>
      <c r="T6" s="146"/>
      <c r="U6" s="146"/>
      <c r="V6" s="146"/>
      <c r="W6" s="146"/>
      <c r="X6" s="147"/>
      <c r="Y6" s="38" t="s">
        <v>11</v>
      </c>
      <c r="Z6" s="31"/>
      <c r="AA6" s="31"/>
      <c r="AB6" s="31"/>
      <c r="AC6" s="31"/>
      <c r="AD6" s="31"/>
      <c r="AE6" s="31"/>
      <c r="AF6" s="145"/>
      <c r="AG6" s="146"/>
      <c r="AH6" s="146"/>
      <c r="AI6" s="146"/>
      <c r="AJ6" s="146"/>
      <c r="AK6" s="146"/>
      <c r="AL6" s="146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23"/>
      <c r="BO6" s="145"/>
      <c r="BP6" s="146"/>
      <c r="BQ6" s="146"/>
      <c r="BR6" s="146"/>
      <c r="BS6" s="146"/>
      <c r="BT6" s="146"/>
      <c r="BU6" s="147"/>
      <c r="BV6" s="145"/>
      <c r="BW6" s="146"/>
      <c r="BX6" s="146"/>
      <c r="BY6" s="146"/>
      <c r="BZ6" s="146"/>
      <c r="CA6" s="146"/>
      <c r="CB6" s="147"/>
      <c r="CC6" s="124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6"/>
      <c r="CQ6" s="145"/>
      <c r="CR6" s="146"/>
      <c r="CS6" s="146"/>
      <c r="CT6" s="146"/>
      <c r="CU6" s="146"/>
      <c r="CV6" s="146"/>
      <c r="CW6" s="147"/>
      <c r="CX6" s="124"/>
      <c r="CY6" s="125"/>
      <c r="CZ6" s="125"/>
      <c r="DA6" s="125"/>
      <c r="DB6" s="125"/>
      <c r="DC6" s="125"/>
      <c r="DD6" s="126"/>
      <c r="DE6" s="124"/>
      <c r="DF6" s="125"/>
      <c r="DG6" s="125"/>
      <c r="DH6" s="125"/>
      <c r="DI6" s="125"/>
      <c r="DJ6" s="125"/>
      <c r="DK6" s="126"/>
      <c r="DL6" s="145"/>
      <c r="DM6" s="146"/>
      <c r="DN6" s="146"/>
      <c r="DO6" s="146"/>
      <c r="DP6" s="146"/>
      <c r="DQ6" s="146"/>
      <c r="DR6" s="147"/>
      <c r="DS6" s="124"/>
      <c r="DT6" s="125"/>
      <c r="DU6" s="125"/>
      <c r="DV6" s="125"/>
      <c r="DW6" s="125"/>
      <c r="DX6" s="125"/>
      <c r="DY6" s="126"/>
      <c r="DZ6" s="27"/>
      <c r="EA6" s="27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</row>
    <row r="7" spans="1:249" s="23" customFormat="1" ht="18" customHeight="1">
      <c r="A7" s="139"/>
      <c r="B7" s="140"/>
      <c r="C7" s="141"/>
      <c r="D7" s="148" t="s">
        <v>24</v>
      </c>
      <c r="E7" s="149"/>
      <c r="F7" s="149"/>
      <c r="G7" s="149"/>
      <c r="H7" s="149"/>
      <c r="I7" s="149"/>
      <c r="J7" s="150"/>
      <c r="K7" s="154" t="s">
        <v>25</v>
      </c>
      <c r="L7" s="155"/>
      <c r="M7" s="155"/>
      <c r="N7" s="155"/>
      <c r="O7" s="155"/>
      <c r="P7" s="155"/>
      <c r="Q7" s="156"/>
      <c r="R7" s="148" t="s">
        <v>26</v>
      </c>
      <c r="S7" s="149"/>
      <c r="T7" s="149"/>
      <c r="U7" s="149"/>
      <c r="V7" s="149"/>
      <c r="W7" s="149"/>
      <c r="X7" s="150"/>
      <c r="Y7" s="154" t="s">
        <v>27</v>
      </c>
      <c r="Z7" s="155"/>
      <c r="AA7" s="155"/>
      <c r="AB7" s="155"/>
      <c r="AC7" s="155"/>
      <c r="AD7" s="155"/>
      <c r="AE7" s="156"/>
      <c r="AF7" s="157" t="s">
        <v>28</v>
      </c>
      <c r="AG7" s="158"/>
      <c r="AH7" s="158"/>
      <c r="AI7" s="158"/>
      <c r="AJ7" s="158"/>
      <c r="AK7" s="158"/>
      <c r="AL7" s="159"/>
      <c r="AM7" s="163" t="s">
        <v>29</v>
      </c>
      <c r="AN7" s="163"/>
      <c r="AO7" s="163"/>
      <c r="AP7" s="163"/>
      <c r="AQ7" s="163"/>
      <c r="AR7" s="163"/>
      <c r="AS7" s="163"/>
      <c r="AT7" s="164" t="s">
        <v>30</v>
      </c>
      <c r="AU7" s="165"/>
      <c r="AV7" s="165"/>
      <c r="AW7" s="165"/>
      <c r="AX7" s="165"/>
      <c r="AY7" s="165"/>
      <c r="AZ7" s="166"/>
      <c r="BA7" s="154" t="s">
        <v>31</v>
      </c>
      <c r="BB7" s="155"/>
      <c r="BC7" s="155"/>
      <c r="BD7" s="155"/>
      <c r="BE7" s="155"/>
      <c r="BF7" s="155"/>
      <c r="BG7" s="156"/>
      <c r="BH7" s="167" t="s">
        <v>32</v>
      </c>
      <c r="BI7" s="168"/>
      <c r="BJ7" s="168"/>
      <c r="BK7" s="168"/>
      <c r="BL7" s="168"/>
      <c r="BM7" s="168"/>
      <c r="BN7" s="169"/>
      <c r="BO7" s="157" t="s">
        <v>33</v>
      </c>
      <c r="BP7" s="158"/>
      <c r="BQ7" s="158"/>
      <c r="BR7" s="158"/>
      <c r="BS7" s="158"/>
      <c r="BT7" s="158"/>
      <c r="BU7" s="159"/>
      <c r="BV7" s="148" t="s">
        <v>34</v>
      </c>
      <c r="BW7" s="149"/>
      <c r="BX7" s="149"/>
      <c r="BY7" s="149"/>
      <c r="BZ7" s="149"/>
      <c r="CA7" s="149"/>
      <c r="CB7" s="150"/>
      <c r="CC7" s="26" t="s">
        <v>35</v>
      </c>
      <c r="CD7" s="24"/>
      <c r="CE7" s="25"/>
      <c r="CF7" s="25"/>
      <c r="CG7" s="25"/>
      <c r="CH7" s="25"/>
      <c r="CI7" s="24"/>
      <c r="CJ7" s="160" t="s">
        <v>36</v>
      </c>
      <c r="CK7" s="161"/>
      <c r="CL7" s="161"/>
      <c r="CM7" s="161"/>
      <c r="CN7" s="161"/>
      <c r="CO7" s="161"/>
      <c r="CP7" s="162"/>
      <c r="CQ7" s="32" t="s">
        <v>37</v>
      </c>
      <c r="CR7" s="31"/>
      <c r="CS7" s="31"/>
      <c r="CT7" s="31"/>
      <c r="CU7" s="40"/>
      <c r="CV7" s="39"/>
      <c r="CW7" s="39"/>
      <c r="CX7" s="127" t="s">
        <v>38</v>
      </c>
      <c r="CY7" s="128"/>
      <c r="CZ7" s="128"/>
      <c r="DA7" s="128"/>
      <c r="DB7" s="128"/>
      <c r="DC7" s="128"/>
      <c r="DD7" s="129"/>
      <c r="DE7" s="154" t="s">
        <v>39</v>
      </c>
      <c r="DF7" s="155"/>
      <c r="DG7" s="155"/>
      <c r="DH7" s="155"/>
      <c r="DI7" s="155"/>
      <c r="DJ7" s="155"/>
      <c r="DK7" s="156"/>
      <c r="DL7" s="157" t="s">
        <v>40</v>
      </c>
      <c r="DM7" s="158"/>
      <c r="DN7" s="158"/>
      <c r="DO7" s="158"/>
      <c r="DP7" s="158"/>
      <c r="DQ7" s="158"/>
      <c r="DR7" s="159"/>
      <c r="DS7" s="127" t="s">
        <v>41</v>
      </c>
      <c r="DT7" s="128"/>
      <c r="DU7" s="128"/>
      <c r="DV7" s="128"/>
      <c r="DW7" s="128"/>
      <c r="DX7" s="128"/>
      <c r="DY7" s="129"/>
      <c r="DZ7" s="27"/>
      <c r="EA7" s="27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</row>
    <row r="8" spans="1:131" ht="63">
      <c r="A8" s="11" t="s">
        <v>0</v>
      </c>
      <c r="B8" s="11" t="s">
        <v>137</v>
      </c>
      <c r="C8" s="11" t="s">
        <v>112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6</v>
      </c>
      <c r="J8" s="11" t="s">
        <v>7</v>
      </c>
      <c r="K8" s="11" t="s">
        <v>1</v>
      </c>
      <c r="L8" s="11" t="s">
        <v>2</v>
      </c>
      <c r="M8" s="11" t="s">
        <v>3</v>
      </c>
      <c r="N8" s="11" t="s">
        <v>4</v>
      </c>
      <c r="O8" s="11" t="s">
        <v>5</v>
      </c>
      <c r="P8" s="11" t="s">
        <v>6</v>
      </c>
      <c r="Q8" s="11" t="s">
        <v>7</v>
      </c>
      <c r="R8" s="11" t="s">
        <v>1</v>
      </c>
      <c r="S8" s="11" t="s">
        <v>2</v>
      </c>
      <c r="T8" s="11" t="s">
        <v>3</v>
      </c>
      <c r="U8" s="11" t="s">
        <v>4</v>
      </c>
      <c r="V8" s="11" t="s">
        <v>5</v>
      </c>
      <c r="W8" s="11" t="s">
        <v>6</v>
      </c>
      <c r="X8" s="11" t="s">
        <v>7</v>
      </c>
      <c r="Y8" s="11" t="s">
        <v>1</v>
      </c>
      <c r="Z8" s="11" t="s">
        <v>2</v>
      </c>
      <c r="AA8" s="11" t="s">
        <v>3</v>
      </c>
      <c r="AB8" s="11" t="s">
        <v>4</v>
      </c>
      <c r="AC8" s="11" t="s">
        <v>5</v>
      </c>
      <c r="AD8" s="11" t="s">
        <v>6</v>
      </c>
      <c r="AE8" s="11" t="s">
        <v>7</v>
      </c>
      <c r="AF8" s="11" t="s">
        <v>1</v>
      </c>
      <c r="AG8" s="11" t="s">
        <v>2</v>
      </c>
      <c r="AH8" s="11" t="s">
        <v>3</v>
      </c>
      <c r="AI8" s="11" t="s">
        <v>4</v>
      </c>
      <c r="AJ8" s="11" t="s">
        <v>5</v>
      </c>
      <c r="AK8" s="11" t="s">
        <v>6</v>
      </c>
      <c r="AL8" s="11" t="s">
        <v>7</v>
      </c>
      <c r="AM8" s="11" t="s">
        <v>1</v>
      </c>
      <c r="AN8" s="11" t="s">
        <v>2</v>
      </c>
      <c r="AO8" s="11" t="s">
        <v>3</v>
      </c>
      <c r="AP8" s="11" t="s">
        <v>4</v>
      </c>
      <c r="AQ8" s="11" t="s">
        <v>8</v>
      </c>
      <c r="AR8" s="11" t="s">
        <v>6</v>
      </c>
      <c r="AS8" s="11" t="s">
        <v>7</v>
      </c>
      <c r="AT8" s="11" t="s">
        <v>1</v>
      </c>
      <c r="AU8" s="11" t="s">
        <v>2</v>
      </c>
      <c r="AV8" s="11" t="s">
        <v>3</v>
      </c>
      <c r="AW8" s="11" t="s">
        <v>4</v>
      </c>
      <c r="AX8" s="11" t="s">
        <v>8</v>
      </c>
      <c r="AY8" s="11" t="s">
        <v>6</v>
      </c>
      <c r="AZ8" s="11" t="s">
        <v>7</v>
      </c>
      <c r="BA8" s="11" t="s">
        <v>1</v>
      </c>
      <c r="BB8" s="11" t="s">
        <v>2</v>
      </c>
      <c r="BC8" s="11" t="s">
        <v>3</v>
      </c>
      <c r="BD8" s="11" t="s">
        <v>4</v>
      </c>
      <c r="BE8" s="11" t="s">
        <v>5</v>
      </c>
      <c r="BF8" s="11" t="s">
        <v>6</v>
      </c>
      <c r="BG8" s="11" t="s">
        <v>7</v>
      </c>
      <c r="BH8" s="11" t="s">
        <v>1</v>
      </c>
      <c r="BI8" s="11" t="s">
        <v>2</v>
      </c>
      <c r="BJ8" s="11" t="s">
        <v>3</v>
      </c>
      <c r="BK8" s="11" t="s">
        <v>4</v>
      </c>
      <c r="BL8" s="11" t="s">
        <v>5</v>
      </c>
      <c r="BM8" s="11" t="s">
        <v>6</v>
      </c>
      <c r="BN8" s="11" t="s">
        <v>7</v>
      </c>
      <c r="BO8" s="11" t="s">
        <v>1</v>
      </c>
      <c r="BP8" s="11" t="s">
        <v>2</v>
      </c>
      <c r="BQ8" s="11" t="s">
        <v>3</v>
      </c>
      <c r="BR8" s="11" t="s">
        <v>4</v>
      </c>
      <c r="BS8" s="11" t="s">
        <v>5</v>
      </c>
      <c r="BT8" s="11" t="s">
        <v>6</v>
      </c>
      <c r="BU8" s="11" t="s">
        <v>7</v>
      </c>
      <c r="BV8" s="11" t="s">
        <v>1</v>
      </c>
      <c r="BW8" s="11" t="s">
        <v>2</v>
      </c>
      <c r="BX8" s="11" t="s">
        <v>3</v>
      </c>
      <c r="BY8" s="11" t="s">
        <v>4</v>
      </c>
      <c r="BZ8" s="11" t="s">
        <v>5</v>
      </c>
      <c r="CA8" s="11" t="s">
        <v>6</v>
      </c>
      <c r="CB8" s="11" t="s">
        <v>7</v>
      </c>
      <c r="CC8" s="11" t="s">
        <v>1</v>
      </c>
      <c r="CD8" s="11" t="s">
        <v>2</v>
      </c>
      <c r="CE8" s="11" t="s">
        <v>3</v>
      </c>
      <c r="CF8" s="11" t="s">
        <v>4</v>
      </c>
      <c r="CG8" s="11" t="s">
        <v>5</v>
      </c>
      <c r="CH8" s="11" t="s">
        <v>6</v>
      </c>
      <c r="CI8" s="11" t="s">
        <v>7</v>
      </c>
      <c r="CJ8" s="11" t="s">
        <v>1</v>
      </c>
      <c r="CK8" s="11" t="s">
        <v>2</v>
      </c>
      <c r="CL8" s="11" t="s">
        <v>3</v>
      </c>
      <c r="CM8" s="11" t="s">
        <v>4</v>
      </c>
      <c r="CN8" s="11" t="s">
        <v>5</v>
      </c>
      <c r="CO8" s="11" t="s">
        <v>6</v>
      </c>
      <c r="CP8" s="11" t="s">
        <v>7</v>
      </c>
      <c r="CQ8" s="29" t="s">
        <v>1</v>
      </c>
      <c r="CR8" s="11" t="s">
        <v>2</v>
      </c>
      <c r="CS8" s="11" t="s">
        <v>3</v>
      </c>
      <c r="CT8" s="11" t="s">
        <v>4</v>
      </c>
      <c r="CU8" s="11" t="s">
        <v>5</v>
      </c>
      <c r="CV8" s="11" t="s">
        <v>6</v>
      </c>
      <c r="CW8" s="11" t="s">
        <v>7</v>
      </c>
      <c r="CX8" s="29" t="s">
        <v>1</v>
      </c>
      <c r="CY8" s="11" t="s">
        <v>2</v>
      </c>
      <c r="CZ8" s="11" t="s">
        <v>3</v>
      </c>
      <c r="DA8" s="11" t="s">
        <v>4</v>
      </c>
      <c r="DB8" s="11" t="s">
        <v>5</v>
      </c>
      <c r="DC8" s="11" t="s">
        <v>6</v>
      </c>
      <c r="DD8" s="11" t="s">
        <v>7</v>
      </c>
      <c r="DE8" s="29" t="s">
        <v>1</v>
      </c>
      <c r="DF8" s="11" t="s">
        <v>2</v>
      </c>
      <c r="DG8" s="11" t="s">
        <v>3</v>
      </c>
      <c r="DH8" s="11" t="s">
        <v>4</v>
      </c>
      <c r="DI8" s="11" t="s">
        <v>5</v>
      </c>
      <c r="DJ8" s="11" t="s">
        <v>6</v>
      </c>
      <c r="DK8" s="11" t="s">
        <v>7</v>
      </c>
      <c r="DL8" s="29" t="s">
        <v>1</v>
      </c>
      <c r="DM8" s="11" t="s">
        <v>2</v>
      </c>
      <c r="DN8" s="11" t="s">
        <v>3</v>
      </c>
      <c r="DO8" s="11" t="s">
        <v>4</v>
      </c>
      <c r="DP8" s="11" t="s">
        <v>5</v>
      </c>
      <c r="DQ8" s="11" t="s">
        <v>6</v>
      </c>
      <c r="DR8" s="11" t="s">
        <v>7</v>
      </c>
      <c r="DS8" s="29" t="s">
        <v>1</v>
      </c>
      <c r="DT8" s="11" t="s">
        <v>2</v>
      </c>
      <c r="DU8" s="11" t="s">
        <v>3</v>
      </c>
      <c r="DV8" s="11" t="s">
        <v>4</v>
      </c>
      <c r="DW8" s="11" t="s">
        <v>5</v>
      </c>
      <c r="DX8" s="11" t="s">
        <v>6</v>
      </c>
      <c r="DY8" s="11" t="s">
        <v>7</v>
      </c>
      <c r="DZ8" s="1"/>
      <c r="EA8" s="1"/>
    </row>
    <row r="9" spans="1:131" ht="15.75">
      <c r="A9" s="12">
        <v>1</v>
      </c>
      <c r="B9" s="12">
        <v>2</v>
      </c>
      <c r="C9" s="3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12">
        <v>39</v>
      </c>
      <c r="AN9" s="12">
        <v>40</v>
      </c>
      <c r="AO9" s="12">
        <v>41</v>
      </c>
      <c r="AP9" s="12">
        <v>42</v>
      </c>
      <c r="AQ9" s="12">
        <v>43</v>
      </c>
      <c r="AR9" s="12">
        <v>44</v>
      </c>
      <c r="AS9" s="12">
        <v>45</v>
      </c>
      <c r="AT9" s="12">
        <v>46</v>
      </c>
      <c r="AU9" s="12">
        <v>47</v>
      </c>
      <c r="AV9" s="12">
        <v>48</v>
      </c>
      <c r="AW9" s="12">
        <v>49</v>
      </c>
      <c r="AX9" s="12">
        <v>50</v>
      </c>
      <c r="AY9" s="12">
        <v>51</v>
      </c>
      <c r="AZ9" s="12">
        <v>52</v>
      </c>
      <c r="BA9" s="12">
        <v>53</v>
      </c>
      <c r="BB9" s="12">
        <v>54</v>
      </c>
      <c r="BC9" s="12">
        <v>55</v>
      </c>
      <c r="BD9" s="12">
        <v>56</v>
      </c>
      <c r="BE9" s="12">
        <v>57</v>
      </c>
      <c r="BF9" s="12">
        <v>58</v>
      </c>
      <c r="BG9" s="12">
        <v>59</v>
      </c>
      <c r="BH9" s="12">
        <v>60</v>
      </c>
      <c r="BI9" s="12">
        <v>61</v>
      </c>
      <c r="BJ9" s="12">
        <v>62</v>
      </c>
      <c r="BK9" s="12">
        <v>63</v>
      </c>
      <c r="BL9" s="12">
        <v>64</v>
      </c>
      <c r="BM9" s="12">
        <v>65</v>
      </c>
      <c r="BN9" s="12">
        <v>66</v>
      </c>
      <c r="BO9" s="12">
        <v>67</v>
      </c>
      <c r="BP9" s="12">
        <v>68</v>
      </c>
      <c r="BQ9" s="12">
        <v>69</v>
      </c>
      <c r="BR9" s="12">
        <v>70</v>
      </c>
      <c r="BS9" s="12">
        <v>71</v>
      </c>
      <c r="BT9" s="12">
        <v>72</v>
      </c>
      <c r="BU9" s="12">
        <v>73</v>
      </c>
      <c r="BV9" s="12">
        <v>74</v>
      </c>
      <c r="BW9" s="12">
        <v>75</v>
      </c>
      <c r="BX9" s="12">
        <v>76</v>
      </c>
      <c r="BY9" s="12">
        <v>77</v>
      </c>
      <c r="BZ9" s="12">
        <v>78</v>
      </c>
      <c r="CA9" s="12">
        <v>79</v>
      </c>
      <c r="CB9" s="12">
        <v>80</v>
      </c>
      <c r="CC9" s="12">
        <v>81</v>
      </c>
      <c r="CD9" s="12">
        <v>82</v>
      </c>
      <c r="CE9" s="12">
        <v>83</v>
      </c>
      <c r="CF9" s="12">
        <v>84</v>
      </c>
      <c r="CG9" s="12">
        <v>85</v>
      </c>
      <c r="CH9" s="12">
        <v>86</v>
      </c>
      <c r="CI9" s="12">
        <v>87</v>
      </c>
      <c r="CJ9" s="12">
        <v>88</v>
      </c>
      <c r="CK9" s="12">
        <v>89</v>
      </c>
      <c r="CL9" s="12">
        <v>90</v>
      </c>
      <c r="CM9" s="12">
        <v>91</v>
      </c>
      <c r="CN9" s="12">
        <v>92</v>
      </c>
      <c r="CO9" s="12">
        <v>93</v>
      </c>
      <c r="CP9" s="12">
        <v>94</v>
      </c>
      <c r="CQ9" s="12">
        <v>95</v>
      </c>
      <c r="CR9" s="12">
        <v>96</v>
      </c>
      <c r="CS9" s="12">
        <v>97</v>
      </c>
      <c r="CT9" s="12">
        <v>98</v>
      </c>
      <c r="CU9" s="12">
        <v>99</v>
      </c>
      <c r="CV9" s="12">
        <v>100</v>
      </c>
      <c r="CW9" s="12">
        <v>101</v>
      </c>
      <c r="CX9" s="12">
        <v>102</v>
      </c>
      <c r="CY9" s="12">
        <v>103</v>
      </c>
      <c r="CZ9" s="12">
        <v>104</v>
      </c>
      <c r="DA9" s="12">
        <v>105</v>
      </c>
      <c r="DB9" s="12">
        <v>106</v>
      </c>
      <c r="DC9" s="12">
        <v>107</v>
      </c>
      <c r="DD9" s="12">
        <v>108</v>
      </c>
      <c r="DE9" s="12">
        <v>116</v>
      </c>
      <c r="DF9" s="12">
        <v>117</v>
      </c>
      <c r="DG9" s="12">
        <v>118</v>
      </c>
      <c r="DH9" s="12">
        <v>119</v>
      </c>
      <c r="DI9" s="12">
        <v>120</v>
      </c>
      <c r="DJ9" s="12">
        <v>121</v>
      </c>
      <c r="DK9" s="12">
        <v>122</v>
      </c>
      <c r="DL9" s="12">
        <v>123</v>
      </c>
      <c r="DM9" s="12">
        <v>124</v>
      </c>
      <c r="DN9" s="12">
        <v>125</v>
      </c>
      <c r="DO9" s="12">
        <v>126</v>
      </c>
      <c r="DP9" s="12">
        <v>127</v>
      </c>
      <c r="DQ9" s="12">
        <v>128</v>
      </c>
      <c r="DR9" s="12">
        <v>129</v>
      </c>
      <c r="DS9" s="12">
        <v>130</v>
      </c>
      <c r="DT9" s="12">
        <v>131</v>
      </c>
      <c r="DU9" s="12">
        <v>132</v>
      </c>
      <c r="DV9" s="12">
        <v>133</v>
      </c>
      <c r="DW9" s="12">
        <v>134</v>
      </c>
      <c r="DX9" s="12">
        <v>135</v>
      </c>
      <c r="DY9" s="12">
        <v>136</v>
      </c>
      <c r="DZ9" s="1"/>
      <c r="EA9" s="1"/>
    </row>
    <row r="10" spans="1:131" ht="15.75">
      <c r="A10" s="54">
        <v>1</v>
      </c>
      <c r="B10" s="96" t="s">
        <v>138</v>
      </c>
      <c r="C10" s="118" t="s">
        <v>42</v>
      </c>
      <c r="D10" s="13">
        <v>2</v>
      </c>
      <c r="E10" s="14">
        <v>0</v>
      </c>
      <c r="F10" s="14">
        <v>0</v>
      </c>
      <c r="G10" s="14">
        <v>0</v>
      </c>
      <c r="H10" s="14">
        <v>0</v>
      </c>
      <c r="I10" s="14">
        <f>SUM(E10:H10)</f>
        <v>0</v>
      </c>
      <c r="J10" s="14">
        <f>_xlfn.IFERROR(I10/D10,0)</f>
        <v>0</v>
      </c>
      <c r="K10" s="13">
        <v>0.4</v>
      </c>
      <c r="L10" s="14">
        <v>0.4</v>
      </c>
      <c r="M10" s="14">
        <v>0</v>
      </c>
      <c r="N10" s="14">
        <v>0</v>
      </c>
      <c r="O10" s="14">
        <v>0</v>
      </c>
      <c r="P10" s="14">
        <f>SUM(L10:O10)</f>
        <v>0.4</v>
      </c>
      <c r="Q10" s="14">
        <f>_xlfn.IFERROR(P10/K10,0)</f>
        <v>1</v>
      </c>
      <c r="R10" s="13">
        <v>0</v>
      </c>
      <c r="S10" s="14">
        <v>0</v>
      </c>
      <c r="T10" s="14">
        <v>0</v>
      </c>
      <c r="U10" s="14">
        <v>0</v>
      </c>
      <c r="V10" s="14">
        <v>0</v>
      </c>
      <c r="W10" s="14">
        <f>SUM(S10:V10)</f>
        <v>0</v>
      </c>
      <c r="X10" s="14">
        <f>_xlfn.IFERROR(W10/R10,0)</f>
        <v>0</v>
      </c>
      <c r="Y10" s="13">
        <v>2</v>
      </c>
      <c r="Z10" s="14">
        <v>2</v>
      </c>
      <c r="AA10" s="14">
        <v>0</v>
      </c>
      <c r="AB10" s="14">
        <v>0</v>
      </c>
      <c r="AC10" s="14">
        <v>0</v>
      </c>
      <c r="AD10" s="14">
        <f>SUM(Z10:AC10)</f>
        <v>2</v>
      </c>
      <c r="AE10" s="14">
        <f>_xlfn.IFERROR(AD10/Y10,0)</f>
        <v>1</v>
      </c>
      <c r="AF10" s="13">
        <v>15</v>
      </c>
      <c r="AG10" s="14">
        <v>5</v>
      </c>
      <c r="AH10" s="14">
        <v>0</v>
      </c>
      <c r="AI10" s="14">
        <v>0</v>
      </c>
      <c r="AJ10" s="14">
        <v>0</v>
      </c>
      <c r="AK10" s="14">
        <f>SUM(AG10:AJ10)</f>
        <v>5</v>
      </c>
      <c r="AL10" s="14">
        <f>_xlfn.IFERROR(AK10/AF10,0)</f>
        <v>0.3333333333333333</v>
      </c>
      <c r="AM10" s="14">
        <v>6</v>
      </c>
      <c r="AN10" s="14">
        <v>0</v>
      </c>
      <c r="AO10" s="14">
        <v>0</v>
      </c>
      <c r="AP10" s="14">
        <v>0</v>
      </c>
      <c r="AQ10" s="14">
        <v>0</v>
      </c>
      <c r="AR10" s="14">
        <f>SUM(AN10:AQ10)</f>
        <v>0</v>
      </c>
      <c r="AS10" s="14">
        <f>_xlfn.IFERROR(AR10/AM10,0)</f>
        <v>0</v>
      </c>
      <c r="AT10" s="14">
        <v>4</v>
      </c>
      <c r="AU10" s="14">
        <v>2</v>
      </c>
      <c r="AV10" s="14">
        <v>0</v>
      </c>
      <c r="AW10" s="14">
        <v>0</v>
      </c>
      <c r="AX10" s="14">
        <v>0</v>
      </c>
      <c r="AY10" s="14">
        <f>SUM(AU10:AX10)</f>
        <v>2</v>
      </c>
      <c r="AZ10" s="14">
        <f>_xlfn.IFERROR(AY10/AT10,0)</f>
        <v>0.5</v>
      </c>
      <c r="BA10" s="14">
        <v>1</v>
      </c>
      <c r="BB10" s="14">
        <v>1</v>
      </c>
      <c r="BC10" s="14">
        <v>0</v>
      </c>
      <c r="BD10" s="14">
        <v>0</v>
      </c>
      <c r="BE10" s="14">
        <v>0</v>
      </c>
      <c r="BF10" s="14">
        <f>SUM(BB10:BE10)</f>
        <v>1</v>
      </c>
      <c r="BG10" s="14">
        <f>_xlfn.IFERROR(BF10/BA10,0)</f>
        <v>1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f>SUM(BI10:BL10)</f>
        <v>0</v>
      </c>
      <c r="BN10" s="14">
        <f>_xlfn.IFERROR(BM10/BH10,0)</f>
        <v>0</v>
      </c>
      <c r="BO10" s="15">
        <v>1</v>
      </c>
      <c r="BP10" s="15">
        <v>0</v>
      </c>
      <c r="BQ10" s="14">
        <v>0</v>
      </c>
      <c r="BR10" s="14">
        <v>0</v>
      </c>
      <c r="BS10" s="14">
        <v>0</v>
      </c>
      <c r="BT10" s="14">
        <f>SUM(BP10:BS10)</f>
        <v>0</v>
      </c>
      <c r="BU10" s="14">
        <f>_xlfn.IFERROR(BT10/BO10,0)</f>
        <v>0</v>
      </c>
      <c r="BV10" s="14">
        <v>1</v>
      </c>
      <c r="BW10" s="14">
        <v>1</v>
      </c>
      <c r="BX10" s="14">
        <v>0</v>
      </c>
      <c r="BY10" s="14">
        <v>0</v>
      </c>
      <c r="BZ10" s="14">
        <v>0</v>
      </c>
      <c r="CA10" s="14">
        <f>SUM(BW10:BZ10)</f>
        <v>1</v>
      </c>
      <c r="CB10" s="14">
        <f>_xlfn.IFERROR(CA10/BV10,0)</f>
        <v>1</v>
      </c>
      <c r="CC10" s="14">
        <v>10</v>
      </c>
      <c r="CD10" s="14">
        <v>1</v>
      </c>
      <c r="CE10" s="14">
        <v>0</v>
      </c>
      <c r="CF10" s="14">
        <v>0</v>
      </c>
      <c r="CG10" s="14">
        <v>0</v>
      </c>
      <c r="CH10" s="14">
        <f>SUM(CD10:CG10)</f>
        <v>1</v>
      </c>
      <c r="CI10" s="14">
        <f>_xlfn.IFERROR(CH10/CC10,0)</f>
        <v>0.1</v>
      </c>
      <c r="CJ10" s="14">
        <v>8</v>
      </c>
      <c r="CK10" s="14">
        <v>3</v>
      </c>
      <c r="CL10" s="14">
        <v>0</v>
      </c>
      <c r="CM10" s="14">
        <v>0</v>
      </c>
      <c r="CN10" s="14">
        <v>0</v>
      </c>
      <c r="CO10" s="14">
        <f>SUM(CK10:CN10)</f>
        <v>3</v>
      </c>
      <c r="CP10" s="14">
        <f>_xlfn.IFERROR(CO10/CJ10,0)</f>
        <v>0.375</v>
      </c>
      <c r="CQ10" s="14">
        <v>300</v>
      </c>
      <c r="CR10" s="14">
        <v>84</v>
      </c>
      <c r="CS10" s="14">
        <v>0</v>
      </c>
      <c r="CT10" s="14">
        <v>0</v>
      </c>
      <c r="CU10" s="14">
        <v>0</v>
      </c>
      <c r="CV10" s="14">
        <f>SUM(CR10:CU10)</f>
        <v>84</v>
      </c>
      <c r="CW10" s="14">
        <f>_xlfn.IFERROR(CV10/CQ10,0)</f>
        <v>0.28</v>
      </c>
      <c r="CX10" s="15">
        <v>0</v>
      </c>
      <c r="CY10" s="85">
        <v>0</v>
      </c>
      <c r="CZ10" s="15">
        <v>0</v>
      </c>
      <c r="DA10" s="15">
        <v>0</v>
      </c>
      <c r="DB10" s="15">
        <v>0</v>
      </c>
      <c r="DC10" s="15">
        <f>SUM(CY10:DB10)</f>
        <v>0</v>
      </c>
      <c r="DD10" s="15">
        <f>_xlfn.IFERROR(DC10/CX10,0)</f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f>SUM(DF10:DI10)</f>
        <v>0</v>
      </c>
      <c r="DK10" s="15">
        <f>_xlfn.IFERROR(DJ10/DE10,0)</f>
        <v>0</v>
      </c>
      <c r="DL10" s="15">
        <v>250</v>
      </c>
      <c r="DM10" s="15">
        <v>0</v>
      </c>
      <c r="DN10" s="15">
        <v>0</v>
      </c>
      <c r="DO10" s="15">
        <v>0</v>
      </c>
      <c r="DP10" s="15">
        <v>0</v>
      </c>
      <c r="DQ10" s="15">
        <f>SUM(DM10:DP10)</f>
        <v>0</v>
      </c>
      <c r="DR10" s="15">
        <f>_xlfn.IFERROR(DQ10/DL10,0)</f>
        <v>0</v>
      </c>
      <c r="DS10" s="15">
        <v>0</v>
      </c>
      <c r="DT10" s="15">
        <v>0</v>
      </c>
      <c r="DU10" s="15">
        <v>0</v>
      </c>
      <c r="DV10" s="15">
        <v>0</v>
      </c>
      <c r="DW10" s="15">
        <v>0</v>
      </c>
      <c r="DX10" s="15">
        <f>SUM(DT10:DW10)</f>
        <v>0</v>
      </c>
      <c r="DY10" s="15">
        <f>_xlfn.IFERROR(DX10/DS10,0)</f>
        <v>0</v>
      </c>
      <c r="DZ10" s="1"/>
      <c r="EA10" s="1"/>
    </row>
    <row r="11" spans="1:131" ht="15.75">
      <c r="A11" s="130" t="s">
        <v>108</v>
      </c>
      <c r="B11" s="131"/>
      <c r="C11" s="132"/>
      <c r="D11" s="16">
        <f>SUM(D10:D10)</f>
        <v>2</v>
      </c>
      <c r="E11" s="16">
        <f>SUM(E10:E10)</f>
        <v>0</v>
      </c>
      <c r="F11" s="16">
        <f>SUM(F10:F10)</f>
        <v>0</v>
      </c>
      <c r="G11" s="16">
        <f>SUM(G10:G10)</f>
        <v>0</v>
      </c>
      <c r="H11" s="16">
        <f>SUM(H10:H10)</f>
        <v>0</v>
      </c>
      <c r="I11" s="16">
        <f>SUM(I10:I10)</f>
        <v>0</v>
      </c>
      <c r="J11" s="14">
        <f>_xlfn.IFERROR(I11/D11,0)</f>
        <v>0</v>
      </c>
      <c r="K11" s="16">
        <f>SUM(K10:K10)</f>
        <v>0.4</v>
      </c>
      <c r="L11" s="16">
        <f>SUM(L10:L10)</f>
        <v>0.4</v>
      </c>
      <c r="M11" s="16">
        <f>SUM(M10:M10)</f>
        <v>0</v>
      </c>
      <c r="N11" s="16">
        <f>SUM(N10:N10)</f>
        <v>0</v>
      </c>
      <c r="O11" s="16">
        <f>SUM(O10:O10)</f>
        <v>0</v>
      </c>
      <c r="P11" s="14">
        <f>SUM(L11:O11)</f>
        <v>0.4</v>
      </c>
      <c r="Q11" s="14">
        <f>_xlfn.IFERROR(P11/K11,0)</f>
        <v>1</v>
      </c>
      <c r="R11" s="16">
        <f>SUM(R10:R10)</f>
        <v>0</v>
      </c>
      <c r="S11" s="16">
        <f>SUM(S10:S10)</f>
        <v>0</v>
      </c>
      <c r="T11" s="16">
        <f>SUM(T10:T10)</f>
        <v>0</v>
      </c>
      <c r="U11" s="16">
        <f>SUM(U10:U10)</f>
        <v>0</v>
      </c>
      <c r="V11" s="16">
        <f>SUM(V10:V10)</f>
        <v>0</v>
      </c>
      <c r="W11" s="14">
        <f>SUM(S11:V11)</f>
        <v>0</v>
      </c>
      <c r="X11" s="14">
        <f>_xlfn.IFERROR(W11/R11,0)</f>
        <v>0</v>
      </c>
      <c r="Y11" s="16">
        <f>SUM(Y10:Y10)</f>
        <v>2</v>
      </c>
      <c r="Z11" s="16">
        <f>SUM(Z10:Z10)</f>
        <v>2</v>
      </c>
      <c r="AA11" s="16">
        <f>SUM(AA10:AA10)</f>
        <v>0</v>
      </c>
      <c r="AB11" s="16">
        <f>SUM(AB10:AB10)</f>
        <v>0</v>
      </c>
      <c r="AC11" s="16">
        <f>SUM(AC10:AC10)</f>
        <v>0</v>
      </c>
      <c r="AD11" s="16">
        <f>SUM(AD10:AD10)</f>
        <v>2</v>
      </c>
      <c r="AE11" s="14">
        <f>_xlfn.IFERROR(AD11/Y11,0)</f>
        <v>1</v>
      </c>
      <c r="AF11" s="16">
        <f>SUM(AF10:AF10)</f>
        <v>15</v>
      </c>
      <c r="AG11" s="16">
        <f>SUM(AG10:AG10)</f>
        <v>5</v>
      </c>
      <c r="AH11" s="16">
        <f>SUM(AH10:AH10)</f>
        <v>0</v>
      </c>
      <c r="AI11" s="16">
        <f>SUM(AI10:AI10)</f>
        <v>0</v>
      </c>
      <c r="AJ11" s="16">
        <f>SUM(AJ10:AJ10)</f>
        <v>0</v>
      </c>
      <c r="AK11" s="14">
        <f>SUM(AG11:AJ11)</f>
        <v>5</v>
      </c>
      <c r="AL11" s="14">
        <f>_xlfn.IFERROR(AK11/AF11,0)</f>
        <v>0.3333333333333333</v>
      </c>
      <c r="AM11" s="16">
        <f>SUM(AM10:AM10)</f>
        <v>6</v>
      </c>
      <c r="AN11" s="16">
        <f>SUM(AN10:AN10)</f>
        <v>0</v>
      </c>
      <c r="AO11" s="16">
        <f>SUM(AO10:AO10)</f>
        <v>0</v>
      </c>
      <c r="AP11" s="16">
        <f>SUM(AP10:AP10)</f>
        <v>0</v>
      </c>
      <c r="AQ11" s="16">
        <f>SUM(AQ10:AQ10)</f>
        <v>0</v>
      </c>
      <c r="AR11" s="14">
        <f>SUM(AN11:AQ11)</f>
        <v>0</v>
      </c>
      <c r="AS11" s="14">
        <f>_xlfn.IFERROR(AR11/AM11,0)</f>
        <v>0</v>
      </c>
      <c r="AT11" s="16">
        <f>SUM(AT10:AT10)</f>
        <v>4</v>
      </c>
      <c r="AU11" s="16">
        <f>SUM(AU10:AU10)</f>
        <v>2</v>
      </c>
      <c r="AV11" s="16">
        <f>SUM(AV10:AV10)</f>
        <v>0</v>
      </c>
      <c r="AW11" s="16">
        <f>SUM(AW10:AW10)</f>
        <v>0</v>
      </c>
      <c r="AX11" s="16">
        <f>SUM(AX10:AX10)</f>
        <v>0</v>
      </c>
      <c r="AY11" s="14">
        <f>SUM(AU11:AX11)</f>
        <v>2</v>
      </c>
      <c r="AZ11" s="14">
        <f>_xlfn.IFERROR(AY11/AT11,0)</f>
        <v>0.5</v>
      </c>
      <c r="BA11" s="16">
        <f>SUM(BA10:BA10)</f>
        <v>1</v>
      </c>
      <c r="BB11" s="16">
        <f>SUM(BB10:BB10)</f>
        <v>1</v>
      </c>
      <c r="BC11" s="16">
        <f>SUM(BC10:BC10)</f>
        <v>0</v>
      </c>
      <c r="BD11" s="16">
        <f>SUM(BD10:BD10)</f>
        <v>0</v>
      </c>
      <c r="BE11" s="16">
        <f>SUM(BE10:BE10)</f>
        <v>0</v>
      </c>
      <c r="BF11" s="14">
        <f>SUM(BB11:BE11)</f>
        <v>1</v>
      </c>
      <c r="BG11" s="14">
        <f>_xlfn.IFERROR(BF11/BA11,0)</f>
        <v>1</v>
      </c>
      <c r="BH11" s="17">
        <f>SUM(BH10:BH10)</f>
        <v>0</v>
      </c>
      <c r="BI11" s="17">
        <f>SUM(BI10:BI10)</f>
        <v>0</v>
      </c>
      <c r="BJ11" s="17">
        <f>SUM(BJ10:BJ10)</f>
        <v>0</v>
      </c>
      <c r="BK11" s="17">
        <f>SUM(BK10:BK10)</f>
        <v>0</v>
      </c>
      <c r="BL11" s="17">
        <f>SUM(BL10:BL10)</f>
        <v>0</v>
      </c>
      <c r="BM11" s="14">
        <f>SUM(BI11:BL11)</f>
        <v>0</v>
      </c>
      <c r="BN11" s="14">
        <f>_xlfn.IFERROR(BM11/BH11,0)</f>
        <v>0</v>
      </c>
      <c r="BO11" s="17">
        <f>SUM(BO10:BO10)</f>
        <v>1</v>
      </c>
      <c r="BP11" s="17">
        <f>SUM(BP10:BP10)</f>
        <v>0</v>
      </c>
      <c r="BQ11" s="17">
        <f>SUM(BQ10:BQ10)</f>
        <v>0</v>
      </c>
      <c r="BR11" s="17">
        <f>SUM(BR10:BR10)</f>
        <v>0</v>
      </c>
      <c r="BS11" s="17">
        <f>SUM(BS10:BS10)</f>
        <v>0</v>
      </c>
      <c r="BT11" s="14">
        <f>SUM(BP11:BS11)</f>
        <v>0</v>
      </c>
      <c r="BU11" s="14">
        <f>_xlfn.IFERROR(BT11/BO11,0)</f>
        <v>0</v>
      </c>
      <c r="BV11" s="17">
        <f>SUM(BV10:BV10)</f>
        <v>1</v>
      </c>
      <c r="BW11" s="17">
        <f>SUM(BW10:BW10)</f>
        <v>1</v>
      </c>
      <c r="BX11" s="17">
        <f>SUM(BX10:BX10)</f>
        <v>0</v>
      </c>
      <c r="BY11" s="17">
        <f>SUM(BY10:BY10)</f>
        <v>0</v>
      </c>
      <c r="BZ11" s="17">
        <f>SUM(BZ10:BZ10)</f>
        <v>0</v>
      </c>
      <c r="CA11" s="14">
        <f>SUM(BW11:BZ11)</f>
        <v>1</v>
      </c>
      <c r="CB11" s="14">
        <f>_xlfn.IFERROR(CA11/BV11,0)</f>
        <v>1</v>
      </c>
      <c r="CC11" s="17">
        <f>SUM(CC10:CC10)</f>
        <v>10</v>
      </c>
      <c r="CD11" s="17">
        <f>SUM(CD10:CD10)</f>
        <v>1</v>
      </c>
      <c r="CE11" s="17">
        <f>SUM(CE10:CE10)</f>
        <v>0</v>
      </c>
      <c r="CF11" s="17">
        <f>SUM(CF10:CF10)</f>
        <v>0</v>
      </c>
      <c r="CG11" s="17">
        <f>SUM(CG10:CG10)</f>
        <v>0</v>
      </c>
      <c r="CH11" s="14">
        <f>SUM(CD11:CG11)</f>
        <v>1</v>
      </c>
      <c r="CI11" s="14">
        <f>_xlfn.IFERROR(CH11/CC11,0)</f>
        <v>0.1</v>
      </c>
      <c r="CJ11" s="16">
        <f>SUM(CJ10:CJ10)</f>
        <v>8</v>
      </c>
      <c r="CK11" s="16">
        <f>SUM(CK10:CK10)</f>
        <v>3</v>
      </c>
      <c r="CL11" s="16">
        <f>SUM(CL10:CL10)</f>
        <v>0</v>
      </c>
      <c r="CM11" s="16">
        <f>SUM(CM10:CM10)</f>
        <v>0</v>
      </c>
      <c r="CN11" s="16">
        <f>SUM(CN10:CN10)</f>
        <v>0</v>
      </c>
      <c r="CO11" s="14">
        <f>SUM(CK11:CN11)</f>
        <v>3</v>
      </c>
      <c r="CP11" s="14">
        <f>_xlfn.IFERROR(CO11/CJ11,0)</f>
        <v>0.375</v>
      </c>
      <c r="CQ11" s="17">
        <f>SUM(CQ10:CQ10)</f>
        <v>300</v>
      </c>
      <c r="CR11" s="17">
        <f>SUM(CR10:CR10)</f>
        <v>84</v>
      </c>
      <c r="CS11" s="17">
        <f>SUM(CS10:CS10)</f>
        <v>0</v>
      </c>
      <c r="CT11" s="17">
        <f>SUM(CT10:CT10)</f>
        <v>0</v>
      </c>
      <c r="CU11" s="17">
        <f>SUM(CU10:CU10)</f>
        <v>0</v>
      </c>
      <c r="CV11" s="14">
        <f>SUM(CR11:CU11)</f>
        <v>84</v>
      </c>
      <c r="CW11" s="14">
        <f>_xlfn.IFERROR(CV11/CQ11,0)</f>
        <v>0.28</v>
      </c>
      <c r="CX11" s="18">
        <f>SUM(CX10:CX10)</f>
        <v>0</v>
      </c>
      <c r="CY11" s="18">
        <f>SUM(CY10:CY10)</f>
        <v>0</v>
      </c>
      <c r="CZ11" s="18">
        <f>SUM(CZ10:CZ10)</f>
        <v>0</v>
      </c>
      <c r="DA11" s="18">
        <f>SUM(DA10:DA10)</f>
        <v>0</v>
      </c>
      <c r="DB11" s="18">
        <f>SUM(DB10:DB10)</f>
        <v>0</v>
      </c>
      <c r="DC11" s="15">
        <f>SUM(CY11:DB11)</f>
        <v>0</v>
      </c>
      <c r="DD11" s="15">
        <f>_xlfn.IFERROR(DC11/CX11,0)</f>
        <v>0</v>
      </c>
      <c r="DE11" s="19">
        <f>SUM(DE10:DE10)</f>
        <v>0</v>
      </c>
      <c r="DF11" s="19">
        <f>SUM(DF10:DF10)</f>
        <v>0</v>
      </c>
      <c r="DG11" s="19">
        <f>SUM(DG10:DG10)</f>
        <v>0</v>
      </c>
      <c r="DH11" s="19">
        <f>SUM(DH10:DH10)</f>
        <v>0</v>
      </c>
      <c r="DI11" s="19">
        <f>SUM(DI10:DI10)</f>
        <v>0</v>
      </c>
      <c r="DJ11" s="15">
        <f>SUM(DF11:DI11)</f>
        <v>0</v>
      </c>
      <c r="DK11" s="15">
        <f>_xlfn.IFERROR(DJ11/DE11,0)</f>
        <v>0</v>
      </c>
      <c r="DL11" s="18">
        <f>SUM(DL10:DL10)</f>
        <v>250</v>
      </c>
      <c r="DM11" s="18">
        <f>SUM(DM10:DM10)</f>
        <v>0</v>
      </c>
      <c r="DN11" s="18">
        <f>SUM(DN10:DN10)</f>
        <v>0</v>
      </c>
      <c r="DO11" s="18">
        <f>SUM(DO10:DO10)</f>
        <v>0</v>
      </c>
      <c r="DP11" s="18">
        <f>SUM(DP10:DP10)</f>
        <v>0</v>
      </c>
      <c r="DQ11" s="15">
        <f>SUM(DM11:DP11)</f>
        <v>0</v>
      </c>
      <c r="DR11" s="15">
        <f>_xlfn.IFERROR(DQ11/DL11,0)</f>
        <v>0</v>
      </c>
      <c r="DS11" s="18">
        <f>SUM(DS10:DS10)</f>
        <v>0</v>
      </c>
      <c r="DT11" s="18">
        <f>SUM(DT10:DT10)</f>
        <v>0</v>
      </c>
      <c r="DU11" s="18">
        <f>SUM(DU10:DU10)</f>
        <v>0</v>
      </c>
      <c r="DV11" s="18">
        <f>SUM(DV10:DV10)</f>
        <v>0</v>
      </c>
      <c r="DW11" s="18">
        <f>SUM(DW10:DW10)</f>
        <v>0</v>
      </c>
      <c r="DX11" s="15">
        <f>SUM(DT11:DW11)</f>
        <v>0</v>
      </c>
      <c r="DY11" s="15">
        <f>_xlfn.IFERROR(DX11/DS11,0)</f>
        <v>0</v>
      </c>
      <c r="DZ11" s="1"/>
      <c r="EA11" s="1"/>
    </row>
    <row r="12" spans="1:129" ht="15">
      <c r="A12" s="7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</row>
    <row r="15" spans="125:129" ht="15.75">
      <c r="DU15" s="52"/>
      <c r="DV15" s="1"/>
      <c r="DW15" s="1"/>
      <c r="DX15" s="52"/>
      <c r="DY15" s="1"/>
    </row>
    <row r="16" spans="125:129" ht="15.75">
      <c r="DU16" s="52"/>
      <c r="DV16" s="1"/>
      <c r="DW16" s="1"/>
      <c r="DX16" s="52"/>
      <c r="DY16" s="1"/>
    </row>
    <row r="17" spans="125:129" ht="15.75">
      <c r="DU17" s="52"/>
      <c r="DV17" s="181" t="s">
        <v>131</v>
      </c>
      <c r="DW17" s="181"/>
      <c r="DX17" s="52"/>
      <c r="DY17" s="1"/>
    </row>
    <row r="18" spans="125:129" ht="15.75">
      <c r="DU18" s="111"/>
      <c r="DV18" s="112" t="s">
        <v>130</v>
      </c>
      <c r="DW18" s="112"/>
      <c r="DX18" s="111"/>
      <c r="DY18" s="52"/>
    </row>
    <row r="19" spans="125:129" ht="15.75">
      <c r="DU19" s="181" t="s">
        <v>128</v>
      </c>
      <c r="DV19" s="181"/>
      <c r="DW19" s="181"/>
      <c r="DX19" s="181"/>
      <c r="DY19" s="181"/>
    </row>
    <row r="20" spans="125:129" ht="15.75">
      <c r="DU20" s="52"/>
      <c r="DV20" s="181" t="s">
        <v>129</v>
      </c>
      <c r="DW20" s="181"/>
      <c r="DX20" s="181"/>
      <c r="DY20" s="52"/>
    </row>
  </sheetData>
  <sheetProtection/>
  <mergeCells count="36">
    <mergeCell ref="DV17:DW17"/>
    <mergeCell ref="DU19:DY19"/>
    <mergeCell ref="DV20:DX20"/>
    <mergeCell ref="Y7:AE7"/>
    <mergeCell ref="AF5:AL6"/>
    <mergeCell ref="D5:J6"/>
    <mergeCell ref="K5:Q6"/>
    <mergeCell ref="R5:X6"/>
    <mergeCell ref="R7:X7"/>
    <mergeCell ref="D7:J7"/>
    <mergeCell ref="K7:Q7"/>
    <mergeCell ref="AF7:AL7"/>
    <mergeCell ref="AM7:AS7"/>
    <mergeCell ref="AT7:AZ7"/>
    <mergeCell ref="BA7:BG7"/>
    <mergeCell ref="BH7:BN7"/>
    <mergeCell ref="BO5:BU6"/>
    <mergeCell ref="BO7:BU7"/>
    <mergeCell ref="AM5:BN6"/>
    <mergeCell ref="DE7:DK7"/>
    <mergeCell ref="DL5:DR6"/>
    <mergeCell ref="DL7:DR7"/>
    <mergeCell ref="BV5:CB6"/>
    <mergeCell ref="BV7:CB7"/>
    <mergeCell ref="CC5:CP6"/>
    <mergeCell ref="CJ7:CP7"/>
    <mergeCell ref="CQ5:CW6"/>
    <mergeCell ref="CX5:DD6"/>
    <mergeCell ref="CX7:DD7"/>
    <mergeCell ref="A2:K2"/>
    <mergeCell ref="A3:C3"/>
    <mergeCell ref="DS5:DY6"/>
    <mergeCell ref="DS7:DY7"/>
    <mergeCell ref="A11:C11"/>
    <mergeCell ref="A5:C7"/>
    <mergeCell ref="DE5:DK6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D1">
      <selection activeCell="K31" sqref="J31:N36"/>
    </sheetView>
  </sheetViews>
  <sheetFormatPr defaultColWidth="8.7109375" defaultRowHeight="15"/>
  <cols>
    <col min="1" max="1" width="13.140625" style="1" customWidth="1"/>
    <col min="2" max="2" width="5.57421875" style="1" customWidth="1"/>
    <col min="3" max="3" width="24.57421875" style="1" customWidth="1"/>
    <col min="4" max="4" width="29.421875" style="1" customWidth="1"/>
    <col min="5" max="7" width="8.7109375" style="1" customWidth="1"/>
    <col min="8" max="8" width="9.57421875" style="1" customWidth="1"/>
    <col min="9" max="9" width="7.8515625" style="1" customWidth="1"/>
    <col min="10" max="10" width="7.7109375" style="1" customWidth="1"/>
    <col min="11" max="11" width="8.7109375" style="1" customWidth="1"/>
    <col min="12" max="12" width="7.28125" style="1" customWidth="1"/>
    <col min="13" max="13" width="6.421875" style="1" customWidth="1"/>
    <col min="14" max="14" width="6.8515625" style="1" customWidth="1"/>
    <col min="15" max="15" width="10.28125" style="1" customWidth="1"/>
    <col min="16" max="16384" width="8.7109375" style="1" customWidth="1"/>
  </cols>
  <sheetData>
    <row r="1" spans="1:15" ht="19.5">
      <c r="A1" s="171" t="s">
        <v>133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63">
      <c r="A2" s="43" t="s">
        <v>43</v>
      </c>
      <c r="B2" s="43" t="s">
        <v>44</v>
      </c>
      <c r="C2" s="43" t="s">
        <v>45</v>
      </c>
      <c r="D2" s="43" t="s">
        <v>46</v>
      </c>
      <c r="E2" s="43" t="s">
        <v>47</v>
      </c>
      <c r="F2" s="43" t="s">
        <v>48</v>
      </c>
      <c r="G2" s="43" t="s">
        <v>49</v>
      </c>
      <c r="H2" s="43" t="s">
        <v>50</v>
      </c>
      <c r="I2" s="43" t="s">
        <v>52</v>
      </c>
      <c r="J2" s="43" t="s">
        <v>51</v>
      </c>
      <c r="K2" s="43" t="s">
        <v>53</v>
      </c>
      <c r="L2" s="43" t="s">
        <v>54</v>
      </c>
      <c r="M2" s="43" t="s">
        <v>55</v>
      </c>
      <c r="N2" s="43" t="s">
        <v>56</v>
      </c>
      <c r="O2" s="43" t="s">
        <v>57</v>
      </c>
    </row>
    <row r="3" spans="1:15" ht="15.75">
      <c r="A3" s="45">
        <v>1</v>
      </c>
      <c r="B3" s="45">
        <v>2</v>
      </c>
      <c r="C3" s="45">
        <v>3</v>
      </c>
      <c r="D3" s="45">
        <v>4</v>
      </c>
      <c r="E3" s="45">
        <v>5</v>
      </c>
      <c r="F3" s="45">
        <v>6</v>
      </c>
      <c r="G3" s="45">
        <v>7</v>
      </c>
      <c r="H3" s="45">
        <v>8</v>
      </c>
      <c r="I3" s="45">
        <v>9</v>
      </c>
      <c r="J3" s="45">
        <v>10</v>
      </c>
      <c r="K3" s="45">
        <v>11</v>
      </c>
      <c r="L3" s="45">
        <v>12</v>
      </c>
      <c r="M3" s="45">
        <v>13</v>
      </c>
      <c r="N3" s="45">
        <v>14</v>
      </c>
      <c r="O3" s="45">
        <v>15</v>
      </c>
    </row>
    <row r="4" spans="1:16" ht="15.75">
      <c r="A4" s="173" t="s">
        <v>58</v>
      </c>
      <c r="B4" s="176">
        <v>25</v>
      </c>
      <c r="C4" s="100" t="s">
        <v>59</v>
      </c>
      <c r="D4" s="101" t="s">
        <v>65</v>
      </c>
      <c r="E4" s="99">
        <v>5</v>
      </c>
      <c r="F4" s="50">
        <v>2</v>
      </c>
      <c r="G4" s="99" t="s">
        <v>72</v>
      </c>
      <c r="H4" s="115">
        <v>0</v>
      </c>
      <c r="I4" s="44"/>
      <c r="J4" s="42"/>
      <c r="K4" s="42"/>
      <c r="L4" s="42"/>
      <c r="M4" s="42"/>
      <c r="N4" s="102">
        <f>_xlfn.IFERROR(H4/F4*E4,0)</f>
        <v>0</v>
      </c>
      <c r="O4" s="42"/>
      <c r="P4" s="53">
        <f>H4+I4+K4+L4</f>
        <v>0</v>
      </c>
    </row>
    <row r="5" spans="1:16" ht="15.75">
      <c r="A5" s="174"/>
      <c r="B5" s="176"/>
      <c r="C5" s="100" t="s">
        <v>60</v>
      </c>
      <c r="D5" s="101" t="s">
        <v>66</v>
      </c>
      <c r="E5" s="99">
        <v>5</v>
      </c>
      <c r="F5" s="107">
        <v>0.4</v>
      </c>
      <c r="G5" s="99" t="s">
        <v>98</v>
      </c>
      <c r="H5" s="116">
        <v>0.4</v>
      </c>
      <c r="I5" s="42"/>
      <c r="J5" s="42"/>
      <c r="K5" s="42"/>
      <c r="L5" s="42"/>
      <c r="M5" s="42"/>
      <c r="N5" s="102">
        <f aca="true" t="shared" si="0" ref="N5:N29">_xlfn.IFERROR(H5/F5*E5,0)</f>
        <v>5</v>
      </c>
      <c r="O5" s="42" t="s">
        <v>132</v>
      </c>
      <c r="P5" s="53">
        <f aca="true" t="shared" si="1" ref="P5:P29">H5+I5+K5+L5</f>
        <v>0.4</v>
      </c>
    </row>
    <row r="6" spans="1:16" ht="18.75" customHeight="1">
      <c r="A6" s="174"/>
      <c r="B6" s="176"/>
      <c r="C6" s="100" t="s">
        <v>61</v>
      </c>
      <c r="D6" s="101" t="s">
        <v>67</v>
      </c>
      <c r="E6" s="99">
        <v>2</v>
      </c>
      <c r="F6" s="50">
        <v>0</v>
      </c>
      <c r="G6" s="99" t="s">
        <v>72</v>
      </c>
      <c r="H6" s="117">
        <v>0</v>
      </c>
      <c r="I6" s="42"/>
      <c r="J6" s="42"/>
      <c r="K6" s="42"/>
      <c r="L6" s="42"/>
      <c r="M6" s="42"/>
      <c r="N6" s="102">
        <f t="shared" si="0"/>
        <v>0</v>
      </c>
      <c r="O6" s="42" t="s">
        <v>125</v>
      </c>
      <c r="P6" s="53">
        <f t="shared" si="1"/>
        <v>0</v>
      </c>
    </row>
    <row r="7" spans="1:16" ht="42" customHeight="1">
      <c r="A7" s="174"/>
      <c r="B7" s="176"/>
      <c r="C7" s="100" t="s">
        <v>62</v>
      </c>
      <c r="D7" s="100" t="s">
        <v>68</v>
      </c>
      <c r="E7" s="113">
        <v>3</v>
      </c>
      <c r="F7" s="110">
        <v>2</v>
      </c>
      <c r="G7" s="113" t="s">
        <v>72</v>
      </c>
      <c r="H7" s="61">
        <v>2</v>
      </c>
      <c r="I7" s="108"/>
      <c r="J7" s="108"/>
      <c r="K7" s="108"/>
      <c r="L7" s="108"/>
      <c r="M7" s="108"/>
      <c r="N7" s="109">
        <f t="shared" si="0"/>
        <v>3</v>
      </c>
      <c r="O7" s="42" t="s">
        <v>132</v>
      </c>
      <c r="P7" s="53">
        <f t="shared" si="1"/>
        <v>2</v>
      </c>
    </row>
    <row r="8" spans="1:16" ht="15.75">
      <c r="A8" s="174"/>
      <c r="B8" s="176"/>
      <c r="C8" s="172" t="s">
        <v>63</v>
      </c>
      <c r="D8" s="86" t="s">
        <v>69</v>
      </c>
      <c r="E8" s="99">
        <v>3</v>
      </c>
      <c r="F8" s="50">
        <v>0</v>
      </c>
      <c r="G8" s="99" t="s">
        <v>72</v>
      </c>
      <c r="H8" s="117">
        <v>0</v>
      </c>
      <c r="I8" s="42"/>
      <c r="J8" s="42"/>
      <c r="K8" s="42"/>
      <c r="L8" s="42"/>
      <c r="M8" s="42"/>
      <c r="N8" s="102">
        <f t="shared" si="0"/>
        <v>0</v>
      </c>
      <c r="O8" s="42" t="s">
        <v>125</v>
      </c>
      <c r="P8" s="53">
        <f t="shared" si="1"/>
        <v>0</v>
      </c>
    </row>
    <row r="9" spans="1:16" ht="15.75">
      <c r="A9" s="174"/>
      <c r="B9" s="176"/>
      <c r="C9" s="172"/>
      <c r="D9" s="86" t="s">
        <v>70</v>
      </c>
      <c r="E9" s="99">
        <v>4</v>
      </c>
      <c r="F9" s="50">
        <v>0</v>
      </c>
      <c r="G9" s="99" t="s">
        <v>72</v>
      </c>
      <c r="H9" s="117">
        <v>0</v>
      </c>
      <c r="I9" s="42"/>
      <c r="J9" s="42"/>
      <c r="K9" s="42"/>
      <c r="L9" s="42"/>
      <c r="M9" s="42"/>
      <c r="N9" s="102">
        <f t="shared" si="0"/>
        <v>0</v>
      </c>
      <c r="O9" s="42" t="s">
        <v>125</v>
      </c>
      <c r="P9" s="53">
        <f t="shared" si="1"/>
        <v>0</v>
      </c>
    </row>
    <row r="10" spans="1:16" ht="15.75">
      <c r="A10" s="175"/>
      <c r="B10" s="176"/>
      <c r="C10" s="100" t="s">
        <v>64</v>
      </c>
      <c r="D10" s="101" t="s">
        <v>71</v>
      </c>
      <c r="E10" s="99">
        <v>3</v>
      </c>
      <c r="F10" s="50">
        <v>15</v>
      </c>
      <c r="G10" s="99" t="s">
        <v>72</v>
      </c>
      <c r="H10" s="115">
        <v>5</v>
      </c>
      <c r="I10" s="42"/>
      <c r="J10" s="42"/>
      <c r="K10" s="42"/>
      <c r="L10" s="42"/>
      <c r="M10" s="42"/>
      <c r="N10" s="102">
        <f t="shared" si="0"/>
        <v>1</v>
      </c>
      <c r="O10" s="42" t="s">
        <v>132</v>
      </c>
      <c r="P10" s="53">
        <f t="shared" si="1"/>
        <v>5</v>
      </c>
    </row>
    <row r="11" spans="1:16" ht="15" customHeight="1">
      <c r="A11" s="180" t="s">
        <v>73</v>
      </c>
      <c r="B11" s="176">
        <v>25</v>
      </c>
      <c r="C11" s="178" t="s">
        <v>74</v>
      </c>
      <c r="D11" s="100" t="s">
        <v>75</v>
      </c>
      <c r="E11" s="99">
        <v>4</v>
      </c>
      <c r="F11" s="50">
        <v>6</v>
      </c>
      <c r="G11" s="99" t="s">
        <v>72</v>
      </c>
      <c r="H11" s="115">
        <v>0</v>
      </c>
      <c r="I11" s="42"/>
      <c r="J11" s="42"/>
      <c r="K11" s="42"/>
      <c r="L11" s="42"/>
      <c r="M11" s="42"/>
      <c r="N11" s="102">
        <f t="shared" si="0"/>
        <v>0</v>
      </c>
      <c r="O11" s="42"/>
      <c r="P11" s="53">
        <f t="shared" si="1"/>
        <v>0</v>
      </c>
    </row>
    <row r="12" spans="1:16" ht="27">
      <c r="A12" s="180"/>
      <c r="B12" s="176"/>
      <c r="C12" s="178"/>
      <c r="D12" s="100" t="s">
        <v>76</v>
      </c>
      <c r="E12" s="50">
        <v>2</v>
      </c>
      <c r="F12" s="50">
        <v>4</v>
      </c>
      <c r="G12" s="99" t="s">
        <v>72</v>
      </c>
      <c r="H12" s="104">
        <v>2</v>
      </c>
      <c r="I12" s="42"/>
      <c r="J12" s="42"/>
      <c r="K12" s="42"/>
      <c r="L12" s="42"/>
      <c r="M12" s="42"/>
      <c r="N12" s="102">
        <f t="shared" si="0"/>
        <v>1</v>
      </c>
      <c r="O12" s="42" t="s">
        <v>132</v>
      </c>
      <c r="P12" s="53">
        <f t="shared" si="1"/>
        <v>2</v>
      </c>
    </row>
    <row r="13" spans="1:16" ht="27">
      <c r="A13" s="180"/>
      <c r="B13" s="176"/>
      <c r="C13" s="178"/>
      <c r="D13" s="100" t="s">
        <v>77</v>
      </c>
      <c r="E13" s="113">
        <v>2</v>
      </c>
      <c r="F13" s="110">
        <v>1</v>
      </c>
      <c r="G13" s="113" t="s">
        <v>72</v>
      </c>
      <c r="H13" s="61">
        <v>1</v>
      </c>
      <c r="I13" s="108"/>
      <c r="J13" s="108"/>
      <c r="K13" s="108"/>
      <c r="L13" s="108"/>
      <c r="M13" s="108"/>
      <c r="N13" s="109">
        <f t="shared" si="0"/>
        <v>2</v>
      </c>
      <c r="O13" s="108" t="s">
        <v>132</v>
      </c>
      <c r="P13" s="53">
        <f t="shared" si="1"/>
        <v>1</v>
      </c>
    </row>
    <row r="14" spans="1:16" ht="15.75">
      <c r="A14" s="180"/>
      <c r="B14" s="176"/>
      <c r="C14" s="178"/>
      <c r="D14" s="100" t="s">
        <v>78</v>
      </c>
      <c r="E14" s="99">
        <v>2</v>
      </c>
      <c r="F14" s="50">
        <v>0</v>
      </c>
      <c r="G14" s="99" t="s">
        <v>72</v>
      </c>
      <c r="H14" s="117">
        <v>0</v>
      </c>
      <c r="I14" s="42"/>
      <c r="J14" s="42"/>
      <c r="K14" s="42"/>
      <c r="L14" s="42"/>
      <c r="M14" s="42"/>
      <c r="N14" s="102">
        <f t="shared" si="0"/>
        <v>0</v>
      </c>
      <c r="O14" s="42" t="s">
        <v>125</v>
      </c>
      <c r="P14" s="53">
        <f t="shared" si="1"/>
        <v>0</v>
      </c>
    </row>
    <row r="15" spans="1:16" ht="27">
      <c r="A15" s="180"/>
      <c r="B15" s="176"/>
      <c r="C15" s="178"/>
      <c r="D15" s="87" t="s">
        <v>124</v>
      </c>
      <c r="E15" s="99">
        <v>2</v>
      </c>
      <c r="F15" s="50">
        <v>0</v>
      </c>
      <c r="G15" s="99" t="s">
        <v>96</v>
      </c>
      <c r="H15" s="115">
        <v>0</v>
      </c>
      <c r="I15" s="42"/>
      <c r="J15" s="42"/>
      <c r="K15" s="42"/>
      <c r="L15" s="42"/>
      <c r="M15" s="42"/>
      <c r="N15" s="102">
        <f t="shared" si="0"/>
        <v>0</v>
      </c>
      <c r="O15" s="42" t="s">
        <v>125</v>
      </c>
      <c r="P15" s="53">
        <f t="shared" si="1"/>
        <v>0</v>
      </c>
    </row>
    <row r="16" spans="1:16" ht="27">
      <c r="A16" s="180"/>
      <c r="B16" s="176"/>
      <c r="C16" s="98" t="s">
        <v>79</v>
      </c>
      <c r="D16" s="88" t="s">
        <v>81</v>
      </c>
      <c r="E16" s="50">
        <v>1</v>
      </c>
      <c r="F16" s="50">
        <v>0</v>
      </c>
      <c r="G16" s="105" t="s">
        <v>126</v>
      </c>
      <c r="H16" s="117">
        <v>0</v>
      </c>
      <c r="I16" s="42"/>
      <c r="J16" s="42"/>
      <c r="K16" s="42"/>
      <c r="L16" s="42"/>
      <c r="M16" s="42"/>
      <c r="N16" s="102">
        <f t="shared" si="0"/>
        <v>0</v>
      </c>
      <c r="O16" s="114" t="s">
        <v>125</v>
      </c>
      <c r="P16" s="53">
        <f t="shared" si="1"/>
        <v>0</v>
      </c>
    </row>
    <row r="17" spans="1:16" ht="27">
      <c r="A17" s="180"/>
      <c r="B17" s="176"/>
      <c r="C17" s="98" t="s">
        <v>80</v>
      </c>
      <c r="D17" s="100" t="s">
        <v>82</v>
      </c>
      <c r="E17" s="50">
        <v>2</v>
      </c>
      <c r="F17" s="50">
        <v>1</v>
      </c>
      <c r="G17" s="105" t="s">
        <v>72</v>
      </c>
      <c r="H17" s="115">
        <v>0</v>
      </c>
      <c r="I17" s="42"/>
      <c r="J17" s="42"/>
      <c r="K17" s="42"/>
      <c r="L17" s="42"/>
      <c r="M17" s="42"/>
      <c r="N17" s="102">
        <f t="shared" si="0"/>
        <v>0</v>
      </c>
      <c r="O17" s="42"/>
      <c r="P17" s="53">
        <f t="shared" si="1"/>
        <v>0</v>
      </c>
    </row>
    <row r="18" spans="1:16" ht="27">
      <c r="A18" s="180"/>
      <c r="B18" s="176"/>
      <c r="C18" s="179" t="s">
        <v>85</v>
      </c>
      <c r="D18" s="100" t="s">
        <v>83</v>
      </c>
      <c r="E18" s="50">
        <v>1</v>
      </c>
      <c r="F18" s="50">
        <v>1</v>
      </c>
      <c r="G18" s="99" t="s">
        <v>72</v>
      </c>
      <c r="H18" s="61">
        <v>1</v>
      </c>
      <c r="I18" s="42"/>
      <c r="J18" s="42"/>
      <c r="K18" s="42"/>
      <c r="L18" s="42"/>
      <c r="M18" s="42"/>
      <c r="N18" s="109">
        <f t="shared" si="0"/>
        <v>1</v>
      </c>
      <c r="O18" s="108" t="s">
        <v>132</v>
      </c>
      <c r="P18" s="53">
        <f t="shared" si="1"/>
        <v>1</v>
      </c>
    </row>
    <row r="19" spans="1:16" ht="27">
      <c r="A19" s="180"/>
      <c r="B19" s="176"/>
      <c r="C19" s="179"/>
      <c r="D19" s="87" t="s">
        <v>84</v>
      </c>
      <c r="E19" s="99">
        <v>1</v>
      </c>
      <c r="F19" s="50">
        <v>0</v>
      </c>
      <c r="G19" s="51" t="s">
        <v>72</v>
      </c>
      <c r="H19" s="115">
        <v>0</v>
      </c>
      <c r="I19" s="42"/>
      <c r="J19" s="42"/>
      <c r="K19" s="42"/>
      <c r="L19" s="42"/>
      <c r="M19" s="42"/>
      <c r="N19" s="109">
        <f t="shared" si="0"/>
        <v>0</v>
      </c>
      <c r="O19" s="108" t="s">
        <v>125</v>
      </c>
      <c r="P19" s="53">
        <f t="shared" si="1"/>
        <v>0</v>
      </c>
    </row>
    <row r="20" spans="1:16" ht="21" customHeight="1">
      <c r="A20" s="180"/>
      <c r="B20" s="176"/>
      <c r="C20" s="177" t="s">
        <v>86</v>
      </c>
      <c r="D20" s="100" t="s">
        <v>87</v>
      </c>
      <c r="E20" s="99">
        <v>2</v>
      </c>
      <c r="F20" s="50">
        <v>10</v>
      </c>
      <c r="G20" s="99" t="s">
        <v>72</v>
      </c>
      <c r="H20" s="115">
        <v>1</v>
      </c>
      <c r="I20" s="42"/>
      <c r="J20" s="42"/>
      <c r="K20" s="42"/>
      <c r="L20" s="42"/>
      <c r="M20" s="42"/>
      <c r="N20" s="102">
        <f t="shared" si="0"/>
        <v>0.2</v>
      </c>
      <c r="O20" s="42" t="s">
        <v>132</v>
      </c>
      <c r="P20" s="53" t="s">
        <v>127</v>
      </c>
    </row>
    <row r="21" spans="1:16" ht="16.5" customHeight="1">
      <c r="A21" s="180"/>
      <c r="B21" s="176"/>
      <c r="C21" s="177"/>
      <c r="D21" s="100" t="s">
        <v>88</v>
      </c>
      <c r="E21" s="99">
        <v>2</v>
      </c>
      <c r="F21" s="50">
        <v>8</v>
      </c>
      <c r="G21" s="99" t="s">
        <v>72</v>
      </c>
      <c r="H21" s="115">
        <v>3</v>
      </c>
      <c r="I21" s="42"/>
      <c r="J21" s="42"/>
      <c r="K21" s="42"/>
      <c r="L21" s="42"/>
      <c r="M21" s="42"/>
      <c r="N21" s="102">
        <f t="shared" si="0"/>
        <v>0.75</v>
      </c>
      <c r="O21" s="42" t="s">
        <v>132</v>
      </c>
      <c r="P21" s="53">
        <f t="shared" si="1"/>
        <v>3</v>
      </c>
    </row>
    <row r="22" spans="1:16" ht="27">
      <c r="A22" s="180"/>
      <c r="B22" s="176"/>
      <c r="C22" s="100" t="s">
        <v>89</v>
      </c>
      <c r="D22" s="100" t="s">
        <v>91</v>
      </c>
      <c r="E22" s="99">
        <v>2</v>
      </c>
      <c r="F22" s="50">
        <v>300</v>
      </c>
      <c r="G22" s="99" t="s">
        <v>97</v>
      </c>
      <c r="H22" s="61">
        <v>84</v>
      </c>
      <c r="I22" s="42"/>
      <c r="J22" s="42"/>
      <c r="K22" s="42"/>
      <c r="L22" s="42"/>
      <c r="M22" s="42"/>
      <c r="N22" s="102">
        <f t="shared" si="0"/>
        <v>0.56</v>
      </c>
      <c r="O22" s="42" t="s">
        <v>132</v>
      </c>
      <c r="P22" s="53">
        <f t="shared" si="1"/>
        <v>84</v>
      </c>
    </row>
    <row r="23" spans="1:16" ht="27">
      <c r="A23" s="180"/>
      <c r="B23" s="176"/>
      <c r="C23" s="100" t="s">
        <v>90</v>
      </c>
      <c r="D23" s="100" t="s">
        <v>92</v>
      </c>
      <c r="E23" s="50">
        <v>1</v>
      </c>
      <c r="F23" s="50">
        <v>0</v>
      </c>
      <c r="G23" s="99" t="s">
        <v>98</v>
      </c>
      <c r="H23" s="115">
        <v>0</v>
      </c>
      <c r="I23" s="42"/>
      <c r="J23" s="42"/>
      <c r="K23" s="42"/>
      <c r="L23" s="42"/>
      <c r="M23" s="42"/>
      <c r="N23" s="102">
        <f t="shared" si="0"/>
        <v>0</v>
      </c>
      <c r="O23" s="42" t="s">
        <v>125</v>
      </c>
      <c r="P23" s="53">
        <f t="shared" si="1"/>
        <v>0</v>
      </c>
    </row>
    <row r="24" spans="1:16" ht="28.5" customHeight="1">
      <c r="A24" s="180" t="s">
        <v>93</v>
      </c>
      <c r="B24" s="176">
        <v>10</v>
      </c>
      <c r="C24" s="177" t="s">
        <v>100</v>
      </c>
      <c r="D24" s="87" t="s">
        <v>94</v>
      </c>
      <c r="E24" s="97">
        <v>5</v>
      </c>
      <c r="F24" s="50">
        <v>0</v>
      </c>
      <c r="G24" s="99" t="s">
        <v>72</v>
      </c>
      <c r="H24" s="117">
        <v>0</v>
      </c>
      <c r="I24" s="42"/>
      <c r="J24" s="42"/>
      <c r="K24" s="42"/>
      <c r="L24" s="42"/>
      <c r="M24" s="42"/>
      <c r="N24" s="102">
        <f t="shared" si="0"/>
        <v>0</v>
      </c>
      <c r="O24" s="42" t="s">
        <v>125</v>
      </c>
      <c r="P24" s="53">
        <f t="shared" si="1"/>
        <v>0</v>
      </c>
    </row>
    <row r="25" spans="1:16" ht="69.75" customHeight="1">
      <c r="A25" s="180"/>
      <c r="B25" s="176"/>
      <c r="C25" s="177"/>
      <c r="D25" s="87" t="s">
        <v>95</v>
      </c>
      <c r="E25" s="61">
        <v>5</v>
      </c>
      <c r="F25" s="110">
        <v>0</v>
      </c>
      <c r="G25" s="113" t="s">
        <v>72</v>
      </c>
      <c r="H25" s="61">
        <v>0</v>
      </c>
      <c r="I25" s="108"/>
      <c r="J25" s="108"/>
      <c r="K25" s="108"/>
      <c r="L25" s="108"/>
      <c r="M25" s="108"/>
      <c r="N25" s="109">
        <f t="shared" si="0"/>
        <v>0</v>
      </c>
      <c r="O25" s="108" t="s">
        <v>125</v>
      </c>
      <c r="P25" s="53">
        <f t="shared" si="1"/>
        <v>0</v>
      </c>
    </row>
    <row r="26" spans="1:16" ht="20.25" customHeight="1">
      <c r="A26" s="182" t="s">
        <v>99</v>
      </c>
      <c r="B26" s="176">
        <v>10</v>
      </c>
      <c r="C26" s="179" t="s">
        <v>101</v>
      </c>
      <c r="D26" s="46" t="s">
        <v>102</v>
      </c>
      <c r="E26" s="50">
        <v>3</v>
      </c>
      <c r="F26" s="50">
        <v>0</v>
      </c>
      <c r="G26" s="99" t="s">
        <v>72</v>
      </c>
      <c r="H26" s="115">
        <v>0</v>
      </c>
      <c r="I26" s="47"/>
      <c r="J26" s="42"/>
      <c r="K26" s="42"/>
      <c r="L26" s="42"/>
      <c r="M26" s="42"/>
      <c r="N26" s="102">
        <f t="shared" si="0"/>
        <v>0</v>
      </c>
      <c r="O26" s="108" t="s">
        <v>125</v>
      </c>
      <c r="P26" s="53">
        <f t="shared" si="1"/>
        <v>0</v>
      </c>
    </row>
    <row r="27" spans="1:16" ht="15.75">
      <c r="A27" s="183"/>
      <c r="B27" s="176"/>
      <c r="C27" s="179"/>
      <c r="D27" s="88" t="s">
        <v>103</v>
      </c>
      <c r="E27" s="50">
        <v>3</v>
      </c>
      <c r="F27" s="50">
        <v>0</v>
      </c>
      <c r="G27" s="99" t="s">
        <v>72</v>
      </c>
      <c r="H27" s="117">
        <v>0</v>
      </c>
      <c r="I27" s="47"/>
      <c r="J27" s="42"/>
      <c r="K27" s="42"/>
      <c r="L27" s="42"/>
      <c r="M27" s="42"/>
      <c r="N27" s="102">
        <f t="shared" si="0"/>
        <v>0</v>
      </c>
      <c r="O27" s="42" t="s">
        <v>125</v>
      </c>
      <c r="P27" s="53">
        <f t="shared" si="1"/>
        <v>0</v>
      </c>
    </row>
    <row r="28" spans="1:16" ht="32.25" customHeight="1">
      <c r="A28" s="183"/>
      <c r="B28" s="176"/>
      <c r="C28" s="98" t="s">
        <v>104</v>
      </c>
      <c r="D28" s="46" t="s">
        <v>105</v>
      </c>
      <c r="E28" s="50">
        <v>3</v>
      </c>
      <c r="F28" s="50">
        <v>250</v>
      </c>
      <c r="G28" s="50" t="s">
        <v>72</v>
      </c>
      <c r="H28" s="61">
        <v>0</v>
      </c>
      <c r="I28" s="48"/>
      <c r="J28" s="108"/>
      <c r="K28" s="108"/>
      <c r="L28" s="108"/>
      <c r="M28" s="108"/>
      <c r="N28" s="109">
        <f t="shared" si="0"/>
        <v>0</v>
      </c>
      <c r="O28" s="42"/>
      <c r="P28" s="53">
        <f t="shared" si="1"/>
        <v>0</v>
      </c>
    </row>
    <row r="29" spans="1:16" ht="18.75" customHeight="1">
      <c r="A29" s="184"/>
      <c r="B29" s="176"/>
      <c r="C29" s="98" t="s">
        <v>107</v>
      </c>
      <c r="D29" s="106" t="s">
        <v>106</v>
      </c>
      <c r="E29" s="110">
        <v>1</v>
      </c>
      <c r="F29" s="110">
        <v>0</v>
      </c>
      <c r="G29" s="110" t="s">
        <v>72</v>
      </c>
      <c r="H29" s="61">
        <v>0</v>
      </c>
      <c r="I29" s="49"/>
      <c r="J29" s="108"/>
      <c r="K29" s="108"/>
      <c r="L29" s="108"/>
      <c r="M29" s="108"/>
      <c r="N29" s="109">
        <f t="shared" si="0"/>
        <v>0</v>
      </c>
      <c r="O29" s="42" t="s">
        <v>125</v>
      </c>
      <c r="P29" s="53">
        <f t="shared" si="1"/>
        <v>0</v>
      </c>
    </row>
    <row r="30" spans="1:14" ht="15.75">
      <c r="A30" s="52"/>
      <c r="B30" s="185" t="s">
        <v>109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03">
        <f>SUM(N4:N29)</f>
        <v>14.51</v>
      </c>
    </row>
    <row r="31" spans="10:13" ht="15.75">
      <c r="J31" s="52"/>
      <c r="M31" s="52"/>
    </row>
    <row r="32" spans="10:13" ht="15.75">
      <c r="J32" s="52"/>
      <c r="M32" s="52"/>
    </row>
    <row r="33" spans="10:13" ht="15.75">
      <c r="J33" s="52"/>
      <c r="K33" s="181" t="s">
        <v>131</v>
      </c>
      <c r="L33" s="181"/>
      <c r="M33" s="52"/>
    </row>
    <row r="34" spans="10:14" ht="15.75">
      <c r="J34" s="111"/>
      <c r="K34" s="112" t="s">
        <v>130</v>
      </c>
      <c r="L34" s="112"/>
      <c r="M34" s="111"/>
      <c r="N34" s="52"/>
    </row>
    <row r="35" spans="10:14" ht="15.75" customHeight="1">
      <c r="J35" s="181" t="s">
        <v>128</v>
      </c>
      <c r="K35" s="181"/>
      <c r="L35" s="181"/>
      <c r="M35" s="181"/>
      <c r="N35" s="181"/>
    </row>
    <row r="36" spans="10:14" ht="15.75">
      <c r="J36" s="52"/>
      <c r="K36" s="181" t="s">
        <v>129</v>
      </c>
      <c r="L36" s="181"/>
      <c r="M36" s="181"/>
      <c r="N36" s="52"/>
    </row>
    <row r="37" spans="10:13" ht="15.75">
      <c r="J37" s="52"/>
      <c r="M37" s="52"/>
    </row>
  </sheetData>
  <sheetProtection/>
  <mergeCells count="19">
    <mergeCell ref="C24:C25"/>
    <mergeCell ref="A24:A25"/>
    <mergeCell ref="B24:B25"/>
    <mergeCell ref="J35:N35"/>
    <mergeCell ref="K36:M36"/>
    <mergeCell ref="K33:L33"/>
    <mergeCell ref="A26:A29"/>
    <mergeCell ref="B26:B29"/>
    <mergeCell ref="B30:M30"/>
    <mergeCell ref="C26:C27"/>
    <mergeCell ref="A1:O1"/>
    <mergeCell ref="C8:C9"/>
    <mergeCell ref="A4:A10"/>
    <mergeCell ref="B4:B10"/>
    <mergeCell ref="C20:C21"/>
    <mergeCell ref="C11:C15"/>
    <mergeCell ref="C18:C19"/>
    <mergeCell ref="A11:A23"/>
    <mergeCell ref="B11:B23"/>
  </mergeCells>
  <printOptions/>
  <pageMargins left="0.45" right="0.45" top="0.5" bottom="0.5" header="0.05" footer="0.05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15" sqref="H15"/>
    </sheetView>
  </sheetViews>
  <sheetFormatPr defaultColWidth="9.140625" defaultRowHeight="15"/>
  <cols>
    <col min="5" max="5" width="16.00390625" style="0" customWidth="1"/>
    <col min="7" max="7" width="17.7109375" style="0" customWidth="1"/>
    <col min="8" max="8" width="11.140625" style="0" customWidth="1"/>
    <col min="9" max="9" width="21.140625" style="0" customWidth="1"/>
  </cols>
  <sheetData>
    <row r="1" spans="1:9" ht="14.25" customHeight="1">
      <c r="A1" s="186" t="s">
        <v>110</v>
      </c>
      <c r="B1" s="186"/>
      <c r="C1" s="186"/>
      <c r="D1" s="186"/>
      <c r="E1" s="186"/>
      <c r="F1" s="186"/>
      <c r="G1" s="186"/>
      <c r="H1" s="186"/>
      <c r="I1" s="186"/>
    </row>
    <row r="2" spans="1:9" ht="14.25" customHeight="1">
      <c r="A2" s="187" t="s">
        <v>111</v>
      </c>
      <c r="B2" s="187"/>
      <c r="C2" s="187"/>
      <c r="D2" s="187"/>
      <c r="E2" s="187"/>
      <c r="F2" s="187"/>
      <c r="G2" s="187"/>
      <c r="H2" s="187"/>
      <c r="I2" s="187"/>
    </row>
    <row r="3" spans="5:6" ht="15">
      <c r="E3" s="55"/>
      <c r="F3" s="55"/>
    </row>
    <row r="4" spans="1:9" ht="63">
      <c r="A4" s="56" t="s">
        <v>0</v>
      </c>
      <c r="B4" s="56" t="s">
        <v>112</v>
      </c>
      <c r="C4" s="56" t="s">
        <v>108</v>
      </c>
      <c r="D4" s="56" t="s">
        <v>113</v>
      </c>
      <c r="E4" s="56" t="s">
        <v>114</v>
      </c>
      <c r="F4" s="57" t="s">
        <v>115</v>
      </c>
      <c r="G4" s="56" t="s">
        <v>116</v>
      </c>
      <c r="H4" s="56" t="s">
        <v>117</v>
      </c>
      <c r="I4" s="56" t="s">
        <v>118</v>
      </c>
    </row>
    <row r="5" spans="1:9" ht="15.7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</row>
    <row r="6" spans="1:9" ht="15.75">
      <c r="A6" s="59"/>
      <c r="B6" s="59" t="s">
        <v>139</v>
      </c>
      <c r="C6" s="59" t="s">
        <v>140</v>
      </c>
      <c r="D6" s="59" t="s">
        <v>141</v>
      </c>
      <c r="E6" s="191">
        <v>0</v>
      </c>
      <c r="F6" s="191">
        <v>0</v>
      </c>
      <c r="G6" s="60">
        <v>0</v>
      </c>
      <c r="H6" s="59">
        <v>0</v>
      </c>
      <c r="I6" s="191">
        <v>0</v>
      </c>
    </row>
    <row r="7" spans="1:9" ht="16.5">
      <c r="A7" s="61"/>
      <c r="B7" s="61"/>
      <c r="C7" s="61"/>
      <c r="D7" s="61"/>
      <c r="E7" s="62"/>
      <c r="F7" s="62"/>
      <c r="G7" s="63"/>
      <c r="H7" s="64"/>
      <c r="I7" s="62"/>
    </row>
    <row r="8" spans="1:9" ht="16.5">
      <c r="A8" s="59"/>
      <c r="B8" s="59"/>
      <c r="C8" s="59"/>
      <c r="D8" s="59"/>
      <c r="E8" s="62"/>
      <c r="F8" s="62"/>
      <c r="G8" s="63"/>
      <c r="H8" s="65"/>
      <c r="I8" s="62"/>
    </row>
    <row r="9" spans="1:9" ht="16.5" thickBot="1">
      <c r="A9" s="66"/>
      <c r="B9" s="66"/>
      <c r="C9" s="66"/>
      <c r="D9" s="66"/>
      <c r="E9" s="67"/>
      <c r="F9" s="67"/>
      <c r="G9" s="68"/>
      <c r="H9" s="69"/>
      <c r="I9" s="67"/>
    </row>
    <row r="10" spans="1:9" ht="16.5" thickBot="1">
      <c r="A10" s="70" t="s">
        <v>119</v>
      </c>
      <c r="B10" s="71"/>
      <c r="C10" s="71"/>
      <c r="D10" s="71"/>
      <c r="E10" s="72"/>
      <c r="F10" s="73">
        <f>SUM(F6:F9)</f>
        <v>0</v>
      </c>
      <c r="G10" s="74"/>
      <c r="H10" s="75"/>
      <c r="I10" s="76"/>
    </row>
    <row r="14" ht="15">
      <c r="G14" t="s">
        <v>143</v>
      </c>
    </row>
    <row r="15" spans="6:7" ht="15">
      <c r="F15" s="192" t="s">
        <v>142</v>
      </c>
      <c r="G15" s="192"/>
    </row>
    <row r="16" ht="15">
      <c r="F16" t="s">
        <v>128</v>
      </c>
    </row>
    <row r="17" spans="6:7" ht="15">
      <c r="F17" s="192" t="s">
        <v>129</v>
      </c>
      <c r="G17" s="192"/>
    </row>
  </sheetData>
  <sheetProtection/>
  <mergeCells count="4">
    <mergeCell ref="A1:I1"/>
    <mergeCell ref="A2:I2"/>
    <mergeCell ref="F17:G17"/>
    <mergeCell ref="F15:G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0">
      <selection activeCell="E26" sqref="E26"/>
    </sheetView>
  </sheetViews>
  <sheetFormatPr defaultColWidth="9.140625" defaultRowHeight="15"/>
  <cols>
    <col min="2" max="2" width="12.140625" style="0" customWidth="1"/>
    <col min="3" max="3" width="11.421875" style="0" customWidth="1"/>
    <col min="4" max="4" width="13.8515625" style="0" customWidth="1"/>
    <col min="5" max="5" width="22.00390625" style="0" customWidth="1"/>
    <col min="7" max="7" width="26.00390625" style="0" customWidth="1"/>
    <col min="9" max="9" width="11.421875" style="0" customWidth="1"/>
    <col min="10" max="10" width="17.57421875" style="0" customWidth="1"/>
  </cols>
  <sheetData>
    <row r="1" spans="1:10" ht="19.5">
      <c r="A1" s="188" t="s">
        <v>110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6.5">
      <c r="A2" s="189" t="s">
        <v>120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5.75">
      <c r="A3" s="77"/>
      <c r="B3" s="78"/>
      <c r="C3" s="78"/>
      <c r="D3" s="78"/>
      <c r="E3" s="79"/>
      <c r="F3" s="79"/>
      <c r="G3" s="79"/>
      <c r="H3" s="79"/>
      <c r="I3" s="79"/>
      <c r="J3" s="79"/>
    </row>
    <row r="4" spans="1:10" ht="63">
      <c r="A4" s="57" t="s">
        <v>121</v>
      </c>
      <c r="B4" s="57" t="s">
        <v>112</v>
      </c>
      <c r="C4" s="57" t="s">
        <v>108</v>
      </c>
      <c r="D4" s="57" t="s">
        <v>113</v>
      </c>
      <c r="E4" s="57" t="s">
        <v>114</v>
      </c>
      <c r="F4" s="57" t="s">
        <v>115</v>
      </c>
      <c r="G4" s="57" t="s">
        <v>116</v>
      </c>
      <c r="H4" s="57" t="s">
        <v>122</v>
      </c>
      <c r="I4" s="57" t="s">
        <v>117</v>
      </c>
      <c r="J4" s="57" t="s">
        <v>123</v>
      </c>
    </row>
    <row r="5" spans="1:10" ht="15.75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0">
        <v>8</v>
      </c>
      <c r="I5" s="80">
        <v>9</v>
      </c>
      <c r="J5" s="80">
        <v>10</v>
      </c>
    </row>
    <row r="6" spans="1:10" ht="69" customHeight="1">
      <c r="A6" s="91">
        <v>1</v>
      </c>
      <c r="B6" s="59" t="s">
        <v>139</v>
      </c>
      <c r="C6" s="59" t="s">
        <v>140</v>
      </c>
      <c r="D6" s="59" t="s">
        <v>141</v>
      </c>
      <c r="E6" s="92">
        <v>0</v>
      </c>
      <c r="F6" s="91">
        <v>0</v>
      </c>
      <c r="G6" s="92">
        <v>0</v>
      </c>
      <c r="H6" s="91">
        <v>0</v>
      </c>
      <c r="I6" s="91">
        <v>0</v>
      </c>
      <c r="J6" s="91">
        <v>0</v>
      </c>
    </row>
    <row r="7" ht="37.5" customHeight="1">
      <c r="A7" s="91">
        <v>2</v>
      </c>
    </row>
    <row r="8" spans="1:10" ht="24.75" customHeight="1">
      <c r="A8" s="91">
        <v>3</v>
      </c>
      <c r="B8" s="91"/>
      <c r="C8" s="91"/>
      <c r="D8" s="91"/>
      <c r="E8" s="92"/>
      <c r="F8" s="91"/>
      <c r="G8" s="92"/>
      <c r="H8" s="91"/>
      <c r="I8" s="91"/>
      <c r="J8" s="91"/>
    </row>
    <row r="9" spans="1:10" ht="16.5">
      <c r="A9" s="91">
        <v>4</v>
      </c>
      <c r="B9" s="91"/>
      <c r="C9" s="91"/>
      <c r="D9" s="91"/>
      <c r="E9" s="93"/>
      <c r="F9" s="94"/>
      <c r="G9" s="93"/>
      <c r="H9" s="92"/>
      <c r="I9" s="92"/>
      <c r="J9" s="93"/>
    </row>
    <row r="10" spans="1:10" ht="16.5">
      <c r="A10" s="91">
        <v>5</v>
      </c>
      <c r="B10" s="91"/>
      <c r="C10" s="91"/>
      <c r="D10" s="91"/>
      <c r="E10" s="93"/>
      <c r="F10" s="94"/>
      <c r="G10" s="95"/>
      <c r="H10" s="92"/>
      <c r="I10" s="92"/>
      <c r="J10" s="93"/>
    </row>
    <row r="11" spans="1:10" ht="16.5">
      <c r="A11" s="91">
        <v>6</v>
      </c>
      <c r="B11" s="91"/>
      <c r="C11" s="91"/>
      <c r="D11" s="91"/>
      <c r="E11" s="93"/>
      <c r="F11" s="94"/>
      <c r="G11" s="95"/>
      <c r="H11" s="92"/>
      <c r="I11" s="92"/>
      <c r="J11" s="93"/>
    </row>
    <row r="12" spans="1:10" ht="16.5" thickBot="1">
      <c r="A12" s="81" t="s">
        <v>119</v>
      </c>
      <c r="B12" s="82"/>
      <c r="C12" s="82"/>
      <c r="D12" s="83"/>
      <c r="E12" s="89"/>
      <c r="F12" s="90">
        <f>SUM(F6:F11)</f>
        <v>0</v>
      </c>
      <c r="G12" s="90"/>
      <c r="H12" s="90"/>
      <c r="I12" s="90">
        <f>SUM(I6:I11)</f>
        <v>0</v>
      </c>
      <c r="J12" s="84"/>
    </row>
    <row r="21" ht="15">
      <c r="G21" s="55" t="s">
        <v>143</v>
      </c>
    </row>
    <row r="22" spans="7:8" ht="15">
      <c r="G22" s="192" t="s">
        <v>142</v>
      </c>
      <c r="H22" s="192"/>
    </row>
    <row r="23" ht="15">
      <c r="G23" t="s">
        <v>128</v>
      </c>
    </row>
    <row r="24" spans="7:8" ht="15">
      <c r="G24" s="192" t="s">
        <v>129</v>
      </c>
      <c r="H24" s="192"/>
    </row>
  </sheetData>
  <sheetProtection/>
  <mergeCells count="4">
    <mergeCell ref="A1:J1"/>
    <mergeCell ref="A2:J2"/>
    <mergeCell ref="G22:H22"/>
    <mergeCell ref="G24:H24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khan computer</cp:lastModifiedBy>
  <cp:lastPrinted>2022-09-28T10:04:20Z</cp:lastPrinted>
  <dcterms:created xsi:type="dcterms:W3CDTF">2021-02-28T07:59:58Z</dcterms:created>
  <dcterms:modified xsi:type="dcterms:W3CDTF">2022-09-29T06:59:38Z</dcterms:modified>
  <cp:category/>
  <cp:version/>
  <cp:contentType/>
  <cp:contentStatus/>
</cp:coreProperties>
</file>