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9095" windowHeight="7305" activeTab="0"/>
  </bookViews>
  <sheets>
    <sheet name="একনজরে" sheetId="1" r:id="rId1"/>
  </sheets>
  <definedNames/>
  <calcPr fullCalcOnLoad="1"/>
</workbook>
</file>

<file path=xl/sharedStrings.xml><?xml version="1.0" encoding="utf-8"?>
<sst xmlns="http://schemas.openxmlformats.org/spreadsheetml/2006/main" count="579" uniqueCount="224">
  <si>
    <t>উপজেলার আয়তন</t>
  </si>
  <si>
    <t>বর্গকিলোমিটার</t>
  </si>
  <si>
    <t>জনসংখ্যা</t>
  </si>
  <si>
    <t>পুরুষ</t>
  </si>
  <si>
    <t>মহিলা</t>
  </si>
  <si>
    <t>জন</t>
  </si>
  <si>
    <t>ইউনিয়ন সংখ্যা</t>
  </si>
  <si>
    <t>টি</t>
  </si>
  <si>
    <t>গ্রাম</t>
  </si>
  <si>
    <t>মৌজা</t>
  </si>
  <si>
    <t>মাছের চাহিদা</t>
  </si>
  <si>
    <t>মেট্রিকটন</t>
  </si>
  <si>
    <t>মাছের উৎপাদন</t>
  </si>
  <si>
    <t>মাছের উদ্বৃত্ত</t>
  </si>
  <si>
    <t>গলদা চিংড়ির উৎপাদন</t>
  </si>
  <si>
    <t>বাগদা চিংড়ির উৎপাদন</t>
  </si>
  <si>
    <t>কাঁকড়া উৎপাদন</t>
  </si>
  <si>
    <t>কুঁচিয়া উৎপাদন</t>
  </si>
  <si>
    <t>শুটকি উৎপাদন</t>
  </si>
  <si>
    <t>পুকুরের তথ্য</t>
  </si>
  <si>
    <t>সরকারী</t>
  </si>
  <si>
    <t>বেসরকারী</t>
  </si>
  <si>
    <t>মোট</t>
  </si>
  <si>
    <t>সংখ্যা</t>
  </si>
  <si>
    <t>আয়তন (হেঃ)</t>
  </si>
  <si>
    <t>উৎপাদন</t>
  </si>
  <si>
    <t>চিংড়ি ঘেরের তথ্য</t>
  </si>
  <si>
    <t>গলদা চিংড়ি ঘের</t>
  </si>
  <si>
    <t>চাষি সংখ্যা</t>
  </si>
  <si>
    <t>ঘের সংখ্যা</t>
  </si>
  <si>
    <t>পিএল</t>
  </si>
  <si>
    <t>জুভেনাইল</t>
  </si>
  <si>
    <t>মাছের পোনা</t>
  </si>
  <si>
    <t>পোনার চাহিদা (লক্ষ)</t>
  </si>
  <si>
    <t xml:space="preserve">উৎপাদন </t>
  </si>
  <si>
    <t>গলদা</t>
  </si>
  <si>
    <t>বাগদা</t>
  </si>
  <si>
    <t>মাছ</t>
  </si>
  <si>
    <t>উৎপাদন হার</t>
  </si>
  <si>
    <t>অন্যান্য চিংড়ি উৎপাদন</t>
  </si>
  <si>
    <t>অন্যান্য চিংড়ি</t>
  </si>
  <si>
    <t>পয়েন্ট</t>
  </si>
  <si>
    <t>খাচা</t>
  </si>
  <si>
    <t>সফট সেল খামার</t>
  </si>
  <si>
    <t xml:space="preserve">আয়তন </t>
  </si>
  <si>
    <t>ফ্যাটেনিং (সংখ্যা)</t>
  </si>
  <si>
    <t>ঘের</t>
  </si>
  <si>
    <t>উৎপাদন (মেট্রিক টন)</t>
  </si>
  <si>
    <t>কুঁচিঁয়া উৎপাদন</t>
  </si>
  <si>
    <t>বাগদা চিংড়ি ঘের (উন্নত সনাতন)</t>
  </si>
  <si>
    <t>বাগদা চিংড়ি (আধা নিবিড়)</t>
  </si>
  <si>
    <t>এসপিএফ</t>
  </si>
  <si>
    <t>বাগদা ঘের সংখ্যা</t>
  </si>
  <si>
    <t>এসপিএফ ঘের সংখ্যা</t>
  </si>
  <si>
    <t xml:space="preserve">গড়হার </t>
  </si>
  <si>
    <t>আধানিবিড়</t>
  </si>
  <si>
    <t>সফটসেল খামার</t>
  </si>
  <si>
    <t>কাঁকড়ার পোনা চাহিদা</t>
  </si>
  <si>
    <t>খামার সংখ্যা</t>
  </si>
  <si>
    <t>বিল/ প্লাবনভুমি</t>
  </si>
  <si>
    <t>খামার</t>
  </si>
  <si>
    <t>প্লাবনভুমি</t>
  </si>
  <si>
    <t>বিল/ প্লাবনভুমি সংখ্যা</t>
  </si>
  <si>
    <t>বিল</t>
  </si>
  <si>
    <t>দেশীয় প্রজাতি</t>
  </si>
  <si>
    <t>সামুদ্রিক</t>
  </si>
  <si>
    <t>অন্যান্য</t>
  </si>
  <si>
    <t>পারিবারিক</t>
  </si>
  <si>
    <t>বিপনন</t>
  </si>
  <si>
    <t>বিক্রয়/রপ্তানি</t>
  </si>
  <si>
    <t>অবশিষ্ট (০)</t>
  </si>
  <si>
    <t>রেজিস্ট্রেশন কার্যক্রম</t>
  </si>
  <si>
    <t>গলদা ঘের</t>
  </si>
  <si>
    <t>বাগদা ঘের</t>
  </si>
  <si>
    <t xml:space="preserve">কাঁকড়া </t>
  </si>
  <si>
    <t>কুচিঁয়া</t>
  </si>
  <si>
    <t>পুকুর/খামার/ঘের</t>
  </si>
  <si>
    <t>সরকারি</t>
  </si>
  <si>
    <t>বেসরকারি</t>
  </si>
  <si>
    <t>মোট</t>
  </si>
  <si>
    <t>লাইসেন্সকৃত</t>
  </si>
  <si>
    <t xml:space="preserve">লাইসেন্স (বেসরকারি) </t>
  </si>
  <si>
    <t>লাইসেন্সবিহিন</t>
  </si>
  <si>
    <t>রুই</t>
  </si>
  <si>
    <t>কাতলা</t>
  </si>
  <si>
    <t>মৃগেল</t>
  </si>
  <si>
    <t>সিলভারকার্প</t>
  </si>
  <si>
    <t>পুটি</t>
  </si>
  <si>
    <t>বাটা</t>
  </si>
  <si>
    <t>পাংগাস</t>
  </si>
  <si>
    <t>শিং</t>
  </si>
  <si>
    <t>পাবদা</t>
  </si>
  <si>
    <t>গুলশা</t>
  </si>
  <si>
    <t>মাগুর</t>
  </si>
  <si>
    <t>কৈ</t>
  </si>
  <si>
    <t>গ্রাসকার্প/ বিগহেড</t>
  </si>
  <si>
    <t xml:space="preserve">কমনকার্প/ মিররকার্প/ কার্পিও </t>
  </si>
  <si>
    <t>কার্প হ্যাচারী</t>
  </si>
  <si>
    <t>কার্প নার্সারি</t>
  </si>
  <si>
    <t>পোনা উৎপাদন (কেজি)</t>
  </si>
  <si>
    <t>রেণু উৎপাদন (কেজি)</t>
  </si>
  <si>
    <t>চিংড়ি হ্যাচারি</t>
  </si>
  <si>
    <t>উৎপাদন (লক্ষ)</t>
  </si>
  <si>
    <t>চিংড়ি নার্সারি/নার্সিং পয়েন্ট</t>
  </si>
  <si>
    <t xml:space="preserve">গলদা </t>
  </si>
  <si>
    <t>পিস</t>
  </si>
  <si>
    <t>NRCP কার্যক্রম</t>
  </si>
  <si>
    <t>হরিনা</t>
  </si>
  <si>
    <t>চাকা</t>
  </si>
  <si>
    <t>নমুনা লক্ষ্যমাত্রা (টি)</t>
  </si>
  <si>
    <t>অর্জন (টি)</t>
  </si>
  <si>
    <t>নন কমপ্লায়েন্স</t>
  </si>
  <si>
    <t>লাইসেন্স</t>
  </si>
  <si>
    <t>মৎস্য আড়ত</t>
  </si>
  <si>
    <t>লাইসেন্সবিহীন</t>
  </si>
  <si>
    <t>চিংড়ি ডিপো</t>
  </si>
  <si>
    <t>মৎস্যখাদ্য কারখানা</t>
  </si>
  <si>
    <t>পাইকারি মৎস্য খাদ্য বিক্রেতা</t>
  </si>
  <si>
    <t>খুচরা মৎস্য খাদ্য বিক্রেতা</t>
  </si>
  <si>
    <t>মৎস্য ঔষধ বিক্রেতা</t>
  </si>
  <si>
    <t>বেসরকারি মৎস্য হ্যাচারি</t>
  </si>
  <si>
    <t>বেসরকারি চিংড়ি হ্যাচারি</t>
  </si>
  <si>
    <t>পোনা ব্যবসায়ী</t>
  </si>
  <si>
    <t>পরীক্ষা</t>
  </si>
  <si>
    <t>বাজারের সংখ্যা</t>
  </si>
  <si>
    <t>ফরমালিন কার্যক্রম</t>
  </si>
  <si>
    <t>ফরমালিনমুক্ত বাজার সংখ্যা</t>
  </si>
  <si>
    <t>ফরমালিন পরীক্ষা (টি)</t>
  </si>
  <si>
    <t>ফরমালিনমুক্ত বাজার (টি)</t>
  </si>
  <si>
    <t>নদী</t>
  </si>
  <si>
    <t>প্রাকৃতিক জলাশয়</t>
  </si>
  <si>
    <t>খাল</t>
  </si>
  <si>
    <t>হাওড়</t>
  </si>
  <si>
    <t>বাওড়</t>
  </si>
  <si>
    <t>বরোপিট</t>
  </si>
  <si>
    <t>পেন কালচার</t>
  </si>
  <si>
    <t>খাচায় মাছ চাষ</t>
  </si>
  <si>
    <t>বিল (বিল নার্সারি কার্যক্রম)</t>
  </si>
  <si>
    <t>প্লাবনভুমি (পোনামাছ অবমুক্ত কার্যক্রম)</t>
  </si>
  <si>
    <t>মৌসুমী চাষকৃত জলাশয়</t>
  </si>
  <si>
    <t>পতিত পুকুর</t>
  </si>
  <si>
    <t>সনাতন চাষ পদ্ধতি</t>
  </si>
  <si>
    <t>নিবিড় চাষপদ্ধতি</t>
  </si>
  <si>
    <t>আধা-নিবিড় চাষ পদ্ধতি</t>
  </si>
  <si>
    <t>অতিনিবিড় চাষ পদ্ধতি</t>
  </si>
  <si>
    <t>ধানক্ষেতে মাছ চাষ</t>
  </si>
  <si>
    <t>প্লাবনভুমিতে মাছ চাষ</t>
  </si>
  <si>
    <t>ক্রিক</t>
  </si>
  <si>
    <t>সুন্দরবন</t>
  </si>
  <si>
    <t>বিবরণ</t>
  </si>
  <si>
    <t>দেশিয় প্রজাতির মাছ</t>
  </si>
  <si>
    <t>ইলিশ</t>
  </si>
  <si>
    <t>উৎপাদন (মেঃ টন)</t>
  </si>
  <si>
    <t>কার্প জাতীয় মাছ</t>
  </si>
  <si>
    <t>চিংড়ি</t>
  </si>
  <si>
    <t>অন্যান্য মাছ</t>
  </si>
  <si>
    <t>উৎপাদন (মেট্রিকটন)</t>
  </si>
  <si>
    <t>অন্যান্য ছোট চিংড়ি</t>
  </si>
  <si>
    <t>মৎস্য চাষি</t>
  </si>
  <si>
    <t>মৎস্যজীবি/ জেলে</t>
  </si>
  <si>
    <t>নিবন্ধিত</t>
  </si>
  <si>
    <t>অনিবন্ধিত</t>
  </si>
  <si>
    <t>কার্ডপ্রাপ্ত</t>
  </si>
  <si>
    <t>কার্ডবিহীন নিবন্ধিত</t>
  </si>
  <si>
    <t>যান্ত্রিক নৌযান</t>
  </si>
  <si>
    <t>অযান্ত্রিক নৌযান</t>
  </si>
  <si>
    <t>মৎস্যজীবী গ্রাম</t>
  </si>
  <si>
    <t>মৎস্যজীবী সমবায় সমিতি</t>
  </si>
  <si>
    <t>নিবন্ধিত/কার্ডপ্রাপ্য</t>
  </si>
  <si>
    <t>সমুদ্রগামী জেলে (৬৫ দিন)</t>
  </si>
  <si>
    <t>জাটকা আহরনকারী জেলে (নভেম্বর-জুন)</t>
  </si>
  <si>
    <t>ইলিশ আহরণকারী জেলে (মা ইলিশ)</t>
  </si>
  <si>
    <t>চলমান প্রকল্পসমূহ</t>
  </si>
  <si>
    <t>ইউনিয়ন পর্যায়ে মৎস্য চাষ প্রযুক্তিসেবা ও সম্প্রসারণ প্রকল্প (২য় পর্যায়)</t>
  </si>
  <si>
    <t>ন্যাশনাল এগ্রিকালচারাল টেকনোলজি প্রজেক্ট-II</t>
  </si>
  <si>
    <t>সাসটেইনেবল কোস্টাল এ্যণ্ড মেরিণ ফিশারিজ প্রজেক্ট</t>
  </si>
  <si>
    <t>জলাশয় সংস্কারের মাধ্যমে মৎস্য উৎপাদন বৃদ্ধি প্রকল্প</t>
  </si>
  <si>
    <t>ক</t>
  </si>
  <si>
    <t>খ</t>
  </si>
  <si>
    <t>গ</t>
  </si>
  <si>
    <t>ঘ</t>
  </si>
  <si>
    <t>পোল্ডার</t>
  </si>
  <si>
    <t>প্রশিক্ষণ</t>
  </si>
  <si>
    <t>সিবিজি</t>
  </si>
  <si>
    <t>প্রদর্শনী</t>
  </si>
  <si>
    <t>আয়তন</t>
  </si>
  <si>
    <t>কার্প মিশ্রচাষ</t>
  </si>
  <si>
    <t>মনোসেক্স তেলাপিয়া</t>
  </si>
  <si>
    <t>কার্প নার্সারী</t>
  </si>
  <si>
    <t>কার্প-গলদা</t>
  </si>
  <si>
    <t>গলদা-বাগদা</t>
  </si>
  <si>
    <t>গুলশা-পাবদা</t>
  </si>
  <si>
    <t>কৈ/শিং/মাগুর</t>
  </si>
  <si>
    <t>সিবিজি (কার্প মিশ্র)</t>
  </si>
  <si>
    <t>সিবিজি (খাচায় মাছ চাষ</t>
  </si>
  <si>
    <t>খাচার সংখ্যা</t>
  </si>
  <si>
    <t>সিবিজি মোট</t>
  </si>
  <si>
    <t>সিবিজি (পেনকালচার)</t>
  </si>
  <si>
    <t>মাছ চাষি সংখ্যা</t>
  </si>
  <si>
    <t>চিংড়ি সংখ্যা</t>
  </si>
  <si>
    <t>কুচিয়া চাষি সংখ্যা</t>
  </si>
  <si>
    <t>কাঁকড়া চাষি সংখ্যা</t>
  </si>
  <si>
    <t>ফাণ্ড ????</t>
  </si>
  <si>
    <t>মৎস্যচাষি</t>
  </si>
  <si>
    <t>মৎস্যজীবী</t>
  </si>
  <si>
    <t>কোভিড-১৯ ক্ষতিগ্রস্ত চাষিদের নগদ সহায়তা প্রদান</t>
  </si>
  <si>
    <t>মাছ চাষি</t>
  </si>
  <si>
    <t>চিংড়ি চাষি (খাদ্য)</t>
  </si>
  <si>
    <t>চিংড়িচাষি (পিএল)</t>
  </si>
  <si>
    <t xml:space="preserve">মোট </t>
  </si>
  <si>
    <t>&lt; ২ একর</t>
  </si>
  <si>
    <t>&gt; ২ একর</t>
  </si>
  <si>
    <t>পূনঃখনন</t>
  </si>
  <si>
    <t>পোনা মজুদ</t>
  </si>
  <si>
    <t>?</t>
  </si>
  <si>
    <t xml:space="preserve">খুলনা বিভাগের সকল উপজেলায় একই ফরমে একনজরে তথ্য সংরক্ষণ করার জন্য একটি ফরম/ছক তৈরীর কাজ চলছে। খসড়া ছকে অধিকাংশ বিষয় অর্ন্তভুক্ত করা হয়েছে। কোন বিষয় বাদ পড়লে বা কোন সংশোধনের সুযোগ থাকলে অনুগ্রহ করে জানানোর জন্য অনুরোধ করছি। ০১৭৪০৫৭৮১০২/০১৭৬৯৪৫৯৪৪৯। </t>
  </si>
  <si>
    <t xml:space="preserve">       সুফলভোগী     </t>
  </si>
  <si>
    <t>উপজেলা মৎস্য অফিসার</t>
  </si>
  <si>
    <t>২৫ টি</t>
  </si>
  <si>
    <t>৯০ টি</t>
  </si>
  <si>
    <t>৪০০০ টি</t>
  </si>
  <si>
    <t>(মোঃ আব্দুর রাজ্জাক)</t>
  </si>
  <si>
    <t>শ্রীপুর, মাগুরা।</t>
  </si>
  <si>
    <t>05 টি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</si>
</sst>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0.00000"/>
    <numFmt numFmtId="166" formatCode="0.0000"/>
    <numFmt numFmtId="167" formatCode="0.000"/>
    <numFmt numFmtId="168" formatCode="0.0"/>
    <numFmt numFmtId="169" formatCode="[$-5000445]0.0"/>
    <numFmt numFmtId="170" formatCode="[$-5000445]0.00"/>
    <numFmt numFmtId="171" formatCode="[$-409]dddd\,\ mmmm\ d\,\ yyyy"/>
    <numFmt numFmtId="172" formatCode="[$-409]h:mm:ss\ AM/PM"/>
    <numFmt numFmtId="173" formatCode="[$-5000445]0.##"/>
    <numFmt numFmtId="174" formatCode="[$-5000445]0.#"/>
    <numFmt numFmtId="175" formatCode="[$-5000445]0.###"/>
    <numFmt numFmtId="176" formatCode="[$-409]dddd\,\ mmmm\ dd\,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NikoshBAN"/>
      <family val="0"/>
    </font>
    <font>
      <sz val="11"/>
      <color indexed="10"/>
      <name val="NikoshBAN"/>
      <family val="0"/>
    </font>
    <font>
      <sz val="16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ikoshBAN"/>
      <family val="0"/>
    </font>
    <font>
      <sz val="11"/>
      <color rgb="FFFF0000"/>
      <name val="NikoshBAN"/>
      <family val="0"/>
    </font>
    <font>
      <sz val="16"/>
      <color theme="1"/>
      <name val="NikoshBAN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6">
    <xf numFmtId="0" fontId="0" fillId="0" borderId="0" xfId="0" applyFont="1" applyAlignment="1">
      <alignment/>
    </xf>
    <xf numFmtId="0" fontId="38" fillId="3" borderId="10" xfId="0" applyFont="1" applyFill="1" applyBorder="1" applyAlignment="1">
      <alignment/>
    </xf>
    <xf numFmtId="0" fontId="38" fillId="3" borderId="10" xfId="0" applyFont="1" applyFill="1" applyBorder="1" applyAlignment="1">
      <alignment vertical="center"/>
    </xf>
    <xf numFmtId="0" fontId="38" fillId="3" borderId="10" xfId="0" applyFont="1" applyFill="1" applyBorder="1" applyAlignment="1">
      <alignment horizontal="left" vertical="center"/>
    </xf>
    <xf numFmtId="0" fontId="38" fillId="3" borderId="10" xfId="0" applyFont="1" applyFill="1" applyBorder="1" applyAlignment="1">
      <alignment horizontal="center" vertical="center"/>
    </xf>
    <xf numFmtId="0" fontId="38" fillId="3" borderId="10" xfId="0" applyFont="1" applyFill="1" applyBorder="1" applyAlignment="1">
      <alignment horizontal="center" vertical="center"/>
    </xf>
    <xf numFmtId="0" fontId="38" fillId="3" borderId="11" xfId="0" applyFont="1" applyFill="1" applyBorder="1" applyAlignment="1">
      <alignment vertical="center"/>
    </xf>
    <xf numFmtId="0" fontId="38" fillId="3" borderId="12" xfId="0" applyFont="1" applyFill="1" applyBorder="1" applyAlignment="1">
      <alignment vertical="center"/>
    </xf>
    <xf numFmtId="0" fontId="38" fillId="3" borderId="13" xfId="0" applyFont="1" applyFill="1" applyBorder="1" applyAlignment="1">
      <alignment vertical="center"/>
    </xf>
    <xf numFmtId="0" fontId="38" fillId="3" borderId="13" xfId="0" applyFont="1" applyFill="1" applyBorder="1" applyAlignment="1">
      <alignment horizontal="center" vertical="center"/>
    </xf>
    <xf numFmtId="0" fontId="38" fillId="3" borderId="11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left" vertical="center"/>
    </xf>
    <xf numFmtId="0" fontId="38" fillId="11" borderId="10" xfId="0" applyFont="1" applyFill="1" applyBorder="1" applyAlignment="1">
      <alignment horizontal="left" vertical="center"/>
    </xf>
    <xf numFmtId="0" fontId="38" fillId="16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left" vertical="center"/>
    </xf>
    <xf numFmtId="164" fontId="38" fillId="3" borderId="10" xfId="0" applyNumberFormat="1" applyFont="1" applyFill="1" applyBorder="1" applyAlignment="1">
      <alignment horizontal="left" vertical="center"/>
    </xf>
    <xf numFmtId="0" fontId="38" fillId="10" borderId="10" xfId="0" applyFont="1" applyFill="1" applyBorder="1" applyAlignment="1">
      <alignment horizontal="left" vertical="center"/>
    </xf>
    <xf numFmtId="0" fontId="38" fillId="3" borderId="11" xfId="0" applyFont="1" applyFill="1" applyBorder="1" applyAlignment="1">
      <alignment horizontal="left" vertical="center"/>
    </xf>
    <xf numFmtId="167" fontId="38" fillId="3" borderId="10" xfId="0" applyNumberFormat="1" applyFont="1" applyFill="1" applyBorder="1" applyAlignment="1">
      <alignment horizontal="left" vertical="center"/>
    </xf>
    <xf numFmtId="2" fontId="38" fillId="3" borderId="10" xfId="0" applyNumberFormat="1" applyFont="1" applyFill="1" applyBorder="1" applyAlignment="1">
      <alignment horizontal="left" vertical="center"/>
    </xf>
    <xf numFmtId="0" fontId="38" fillId="34" borderId="10" xfId="0" applyFont="1" applyFill="1" applyBorder="1" applyAlignment="1">
      <alignment/>
    </xf>
    <xf numFmtId="167" fontId="38" fillId="34" borderId="10" xfId="0" applyNumberFormat="1" applyFont="1" applyFill="1" applyBorder="1" applyAlignment="1">
      <alignment horizontal="left" vertical="center"/>
    </xf>
    <xf numFmtId="0" fontId="38" fillId="10" borderId="10" xfId="0" applyFont="1" applyFill="1" applyBorder="1" applyAlignment="1">
      <alignment horizontal="center" vertical="center"/>
    </xf>
    <xf numFmtId="0" fontId="38" fillId="10" borderId="10" xfId="0" applyFont="1" applyFill="1" applyBorder="1" applyAlignment="1">
      <alignment horizontal="center" vertical="center"/>
    </xf>
    <xf numFmtId="0" fontId="38" fillId="3" borderId="10" xfId="0" applyFont="1" applyFill="1" applyBorder="1" applyAlignment="1">
      <alignment vertical="center"/>
    </xf>
    <xf numFmtId="0" fontId="38" fillId="0" borderId="10" xfId="0" applyFont="1" applyBorder="1" applyAlignment="1">
      <alignment/>
    </xf>
    <xf numFmtId="0" fontId="38" fillId="34" borderId="10" xfId="0" applyFont="1" applyFill="1" applyBorder="1" applyAlignment="1">
      <alignment horizontal="center" vertical="center"/>
    </xf>
    <xf numFmtId="0" fontId="38" fillId="11" borderId="10" xfId="0" applyFont="1" applyFill="1" applyBorder="1" applyAlignment="1">
      <alignment horizontal="center" vertical="center"/>
    </xf>
    <xf numFmtId="164" fontId="38" fillId="11" borderId="10" xfId="0" applyNumberFormat="1" applyFont="1" applyFill="1" applyBorder="1" applyAlignment="1">
      <alignment horizontal="center" vertical="center"/>
    </xf>
    <xf numFmtId="170" fontId="38" fillId="3" borderId="10" xfId="0" applyNumberFormat="1" applyFont="1" applyFill="1" applyBorder="1" applyAlignment="1">
      <alignment horizontal="left" vertical="center"/>
    </xf>
    <xf numFmtId="164" fontId="38" fillId="34" borderId="10" xfId="0" applyNumberFormat="1" applyFont="1" applyFill="1" applyBorder="1" applyAlignment="1">
      <alignment horizontal="left" vertical="center"/>
    </xf>
    <xf numFmtId="0" fontId="38" fillId="3" borderId="10" xfId="0" applyFont="1" applyFill="1" applyBorder="1" applyAlignment="1">
      <alignment horizontal="center" vertical="center" wrapText="1"/>
    </xf>
    <xf numFmtId="0" fontId="38" fillId="10" borderId="10" xfId="0" applyFont="1" applyFill="1" applyBorder="1" applyAlignment="1">
      <alignment horizontal="center" vertical="center" wrapText="1"/>
    </xf>
    <xf numFmtId="164" fontId="38" fillId="3" borderId="10" xfId="0" applyNumberFormat="1" applyFont="1" applyFill="1" applyBorder="1" applyAlignment="1">
      <alignment/>
    </xf>
    <xf numFmtId="0" fontId="38" fillId="0" borderId="10" xfId="0" applyFont="1" applyBorder="1" applyAlignment="1">
      <alignment wrapText="1"/>
    </xf>
    <xf numFmtId="0" fontId="38" fillId="35" borderId="11" xfId="0" applyFont="1" applyFill="1" applyBorder="1" applyAlignment="1">
      <alignment vertical="center"/>
    </xf>
    <xf numFmtId="0" fontId="38" fillId="3" borderId="13" xfId="0" applyFont="1" applyFill="1" applyBorder="1" applyAlignment="1">
      <alignment horizontal="left" vertical="center"/>
    </xf>
    <xf numFmtId="0" fontId="38" fillId="3" borderId="12" xfId="0" applyFont="1" applyFill="1" applyBorder="1" applyAlignment="1">
      <alignment horizontal="left" vertical="center"/>
    </xf>
    <xf numFmtId="0" fontId="38" fillId="3" borderId="13" xfId="0" applyFont="1" applyFill="1" applyBorder="1" applyAlignment="1">
      <alignment/>
    </xf>
    <xf numFmtId="0" fontId="38" fillId="3" borderId="10" xfId="0" applyFont="1" applyFill="1" applyBorder="1" applyAlignment="1">
      <alignment horizontal="left" vertical="center"/>
    </xf>
    <xf numFmtId="0" fontId="38" fillId="11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/>
    </xf>
    <xf numFmtId="0" fontId="38" fillId="3" borderId="10" xfId="0" applyFont="1" applyFill="1" applyBorder="1" applyAlignment="1">
      <alignment/>
    </xf>
    <xf numFmtId="0" fontId="38" fillId="34" borderId="10" xfId="0" applyFont="1" applyFill="1" applyBorder="1" applyAlignment="1">
      <alignment vertical="center"/>
    </xf>
    <xf numFmtId="0" fontId="38" fillId="3" borderId="10" xfId="0" applyFont="1" applyFill="1" applyBorder="1" applyAlignment="1">
      <alignment horizontal="center" vertical="center"/>
    </xf>
    <xf numFmtId="0" fontId="38" fillId="11" borderId="10" xfId="0" applyFont="1" applyFill="1" applyBorder="1" applyAlignment="1">
      <alignment horizontal="center" vertical="center"/>
    </xf>
    <xf numFmtId="164" fontId="38" fillId="34" borderId="10" xfId="0" applyNumberFormat="1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17" borderId="10" xfId="0" applyFont="1" applyFill="1" applyBorder="1" applyAlignment="1">
      <alignment horizontal="center" vertical="center"/>
    </xf>
    <xf numFmtId="0" fontId="38" fillId="16" borderId="10" xfId="0" applyFont="1" applyFill="1" applyBorder="1" applyAlignment="1">
      <alignment horizontal="center" vertical="center"/>
    </xf>
    <xf numFmtId="0" fontId="38" fillId="36" borderId="10" xfId="0" applyFont="1" applyFill="1" applyBorder="1" applyAlignment="1">
      <alignment horizontal="center" vertical="center"/>
    </xf>
    <xf numFmtId="0" fontId="38" fillId="18" borderId="10" xfId="0" applyFont="1" applyFill="1" applyBorder="1" applyAlignment="1">
      <alignment horizontal="center" vertical="center"/>
    </xf>
    <xf numFmtId="0" fontId="38" fillId="10" borderId="10" xfId="0" applyFont="1" applyFill="1" applyBorder="1" applyAlignment="1">
      <alignment horizontal="center" vertical="center"/>
    </xf>
    <xf numFmtId="0" fontId="38" fillId="25" borderId="10" xfId="0" applyFont="1" applyFill="1" applyBorder="1" applyAlignment="1">
      <alignment horizontal="center" vertical="center"/>
    </xf>
    <xf numFmtId="0" fontId="38" fillId="11" borderId="10" xfId="0" applyFont="1" applyFill="1" applyBorder="1" applyAlignment="1">
      <alignment horizontal="center" vertical="center" wrapText="1"/>
    </xf>
    <xf numFmtId="0" fontId="38" fillId="37" borderId="10" xfId="0" applyFont="1" applyFill="1" applyBorder="1" applyAlignment="1">
      <alignment horizontal="center"/>
    </xf>
    <xf numFmtId="0" fontId="38" fillId="37" borderId="10" xfId="0" applyFont="1" applyFill="1" applyBorder="1" applyAlignment="1">
      <alignment horizontal="center" vertical="center"/>
    </xf>
    <xf numFmtId="0" fontId="38" fillId="12" borderId="10" xfId="0" applyFont="1" applyFill="1" applyBorder="1" applyAlignment="1">
      <alignment horizontal="center" vertical="center"/>
    </xf>
    <xf numFmtId="0" fontId="38" fillId="8" borderId="10" xfId="0" applyFont="1" applyFill="1" applyBorder="1" applyAlignment="1">
      <alignment horizontal="center" vertical="center"/>
    </xf>
    <xf numFmtId="0" fontId="38" fillId="3" borderId="10" xfId="0" applyFont="1" applyFill="1" applyBorder="1" applyAlignment="1">
      <alignment horizontal="center"/>
    </xf>
    <xf numFmtId="0" fontId="38" fillId="38" borderId="10" xfId="0" applyFont="1" applyFill="1" applyBorder="1" applyAlignment="1">
      <alignment horizontal="center" vertical="center"/>
    </xf>
    <xf numFmtId="0" fontId="38" fillId="9" borderId="10" xfId="0" applyFont="1" applyFill="1" applyBorder="1" applyAlignment="1">
      <alignment horizontal="center" vertical="center"/>
    </xf>
    <xf numFmtId="164" fontId="38" fillId="3" borderId="10" xfId="0" applyNumberFormat="1" applyFont="1" applyFill="1" applyBorder="1" applyAlignment="1">
      <alignment horizontal="center" vertical="center"/>
    </xf>
    <xf numFmtId="164" fontId="38" fillId="3" borderId="10" xfId="0" applyNumberFormat="1" applyFont="1" applyFill="1" applyBorder="1" applyAlignment="1">
      <alignment horizontal="center"/>
    </xf>
    <xf numFmtId="164" fontId="38" fillId="34" borderId="10" xfId="0" applyNumberFormat="1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 vertical="center"/>
    </xf>
    <xf numFmtId="164" fontId="38" fillId="33" borderId="10" xfId="0" applyNumberFormat="1" applyFont="1" applyFill="1" applyBorder="1" applyAlignment="1">
      <alignment horizontal="left" vertical="center"/>
    </xf>
    <xf numFmtId="173" fontId="38" fillId="3" borderId="10" xfId="0" applyNumberFormat="1" applyFont="1" applyFill="1" applyBorder="1" applyAlignment="1">
      <alignment horizontal="center" vertical="center"/>
    </xf>
    <xf numFmtId="173" fontId="38" fillId="3" borderId="10" xfId="0" applyNumberFormat="1" applyFont="1" applyFill="1" applyBorder="1" applyAlignment="1">
      <alignment horizontal="left" vertical="center"/>
    </xf>
    <xf numFmtId="164" fontId="38" fillId="34" borderId="10" xfId="0" applyNumberFormat="1" applyFont="1" applyFill="1" applyBorder="1" applyAlignment="1">
      <alignment/>
    </xf>
    <xf numFmtId="164" fontId="38" fillId="3" borderId="14" xfId="0" applyNumberFormat="1" applyFont="1" applyFill="1" applyBorder="1" applyAlignment="1">
      <alignment/>
    </xf>
    <xf numFmtId="164" fontId="39" fillId="34" borderId="10" xfId="0" applyNumberFormat="1" applyFont="1" applyFill="1" applyBorder="1" applyAlignment="1">
      <alignment horizontal="left" vertical="center"/>
    </xf>
    <xf numFmtId="164" fontId="38" fillId="0" borderId="10" xfId="0" applyNumberFormat="1" applyFont="1" applyBorder="1" applyAlignment="1">
      <alignment/>
    </xf>
    <xf numFmtId="164" fontId="38" fillId="3" borderId="10" xfId="0" applyNumberFormat="1" applyFont="1" applyFill="1" applyBorder="1" applyAlignment="1">
      <alignment horizontal="left" vertical="top"/>
    </xf>
    <xf numFmtId="173" fontId="38" fillId="3" borderId="10" xfId="0" applyNumberFormat="1" applyFont="1" applyFill="1" applyBorder="1" applyAlignment="1">
      <alignment horizontal="left" vertical="top"/>
    </xf>
    <xf numFmtId="164" fontId="38" fillId="10" borderId="10" xfId="0" applyNumberFormat="1" applyFont="1" applyFill="1" applyBorder="1" applyAlignment="1">
      <alignment horizontal="left" vertical="center"/>
    </xf>
    <xf numFmtId="164" fontId="38" fillId="18" borderId="10" xfId="0" applyNumberFormat="1" applyFont="1" applyFill="1" applyBorder="1" applyAlignment="1">
      <alignment horizontal="center" vertical="center"/>
    </xf>
    <xf numFmtId="164" fontId="38" fillId="10" borderId="10" xfId="0" applyNumberFormat="1" applyFont="1" applyFill="1" applyBorder="1" applyAlignment="1">
      <alignment horizontal="center" vertical="center"/>
    </xf>
    <xf numFmtId="164" fontId="38" fillId="17" borderId="10" xfId="0" applyNumberFormat="1" applyFont="1" applyFill="1" applyBorder="1" applyAlignment="1">
      <alignment horizontal="center" vertical="center"/>
    </xf>
    <xf numFmtId="164" fontId="38" fillId="12" borderId="10" xfId="0" applyNumberFormat="1" applyFont="1" applyFill="1" applyBorder="1" applyAlignment="1">
      <alignment horizontal="center" vertical="center"/>
    </xf>
    <xf numFmtId="164" fontId="38" fillId="12" borderId="10" xfId="0" applyNumberFormat="1" applyFont="1" applyFill="1" applyBorder="1" applyAlignment="1">
      <alignment horizontal="center"/>
    </xf>
    <xf numFmtId="164" fontId="38" fillId="18" borderId="10" xfId="0" applyNumberFormat="1" applyFont="1" applyFill="1" applyBorder="1" applyAlignment="1">
      <alignment horizontal="left" vertical="center"/>
    </xf>
    <xf numFmtId="173" fontId="38" fillId="33" borderId="10" xfId="0" applyNumberFormat="1" applyFont="1" applyFill="1" applyBorder="1" applyAlignment="1">
      <alignment horizontal="center" vertical="center"/>
    </xf>
    <xf numFmtId="0" fontId="38" fillId="3" borderId="10" xfId="0" applyFont="1" applyFill="1" applyBorder="1" applyAlignment="1">
      <alignment horizontal="center" vertical="center"/>
    </xf>
    <xf numFmtId="164" fontId="38" fillId="33" borderId="10" xfId="0" applyNumberFormat="1" applyFont="1" applyFill="1" applyBorder="1" applyAlignment="1">
      <alignment horizontal="center" vertical="center"/>
    </xf>
    <xf numFmtId="173" fontId="38" fillId="33" borderId="10" xfId="0" applyNumberFormat="1" applyFont="1" applyFill="1" applyBorder="1" applyAlignment="1">
      <alignment horizontal="center"/>
    </xf>
    <xf numFmtId="1" fontId="38" fillId="33" borderId="10" xfId="0" applyNumberFormat="1" applyFont="1" applyFill="1" applyBorder="1" applyAlignment="1">
      <alignment horizontal="center" vertical="top"/>
    </xf>
    <xf numFmtId="173" fontId="38" fillId="33" borderId="10" xfId="0" applyNumberFormat="1" applyFont="1" applyFill="1" applyBorder="1" applyAlignment="1">
      <alignment horizontal="center" vertical="top"/>
    </xf>
    <xf numFmtId="164" fontId="38" fillId="33" borderId="10" xfId="0" applyNumberFormat="1" applyFont="1" applyFill="1" applyBorder="1" applyAlignment="1">
      <alignment horizontal="center" vertical="top"/>
    </xf>
    <xf numFmtId="0" fontId="38" fillId="33" borderId="10" xfId="0" applyFont="1" applyFill="1" applyBorder="1" applyAlignment="1">
      <alignment horizontal="center" vertical="top"/>
    </xf>
    <xf numFmtId="164" fontId="38" fillId="33" borderId="10" xfId="0" applyNumberFormat="1" applyFont="1" applyFill="1" applyBorder="1" applyAlignment="1">
      <alignment horizontal="center"/>
    </xf>
    <xf numFmtId="164" fontId="38" fillId="34" borderId="10" xfId="0" applyNumberFormat="1" applyFont="1" applyFill="1" applyBorder="1" applyAlignment="1">
      <alignment vertical="center"/>
    </xf>
    <xf numFmtId="175" fontId="38" fillId="3" borderId="10" xfId="0" applyNumberFormat="1" applyFont="1" applyFill="1" applyBorder="1" applyAlignment="1">
      <alignment horizontal="center" vertical="center"/>
    </xf>
    <xf numFmtId="2" fontId="38" fillId="3" borderId="10" xfId="0" applyNumberFormat="1" applyFont="1" applyFill="1" applyBorder="1" applyAlignment="1">
      <alignment/>
    </xf>
    <xf numFmtId="0" fontId="38" fillId="3" borderId="10" xfId="0" applyNumberFormat="1" applyFont="1" applyFill="1" applyBorder="1" applyAlignment="1">
      <alignment/>
    </xf>
    <xf numFmtId="0" fontId="38" fillId="3" borderId="10" xfId="0" applyFont="1" applyFill="1" applyBorder="1" applyAlignment="1">
      <alignment horizontal="left" vertical="center"/>
    </xf>
    <xf numFmtId="0" fontId="38" fillId="3" borderId="10" xfId="0" applyFont="1" applyFill="1" applyBorder="1" applyAlignment="1">
      <alignment horizontal="center" vertical="center"/>
    </xf>
    <xf numFmtId="0" fontId="38" fillId="3" borderId="10" xfId="0" applyNumberFormat="1" applyFont="1" applyFill="1" applyBorder="1" applyAlignment="1">
      <alignment horizontal="left" vertical="center"/>
    </xf>
    <xf numFmtId="0" fontId="38" fillId="34" borderId="10" xfId="0" applyNumberFormat="1" applyFont="1" applyFill="1" applyBorder="1" applyAlignment="1">
      <alignment horizontal="center" vertical="center"/>
    </xf>
    <xf numFmtId="0" fontId="38" fillId="34" borderId="10" xfId="0" applyNumberFormat="1" applyFont="1" applyFill="1" applyBorder="1" applyAlignment="1">
      <alignment horizontal="left" vertical="center"/>
    </xf>
    <xf numFmtId="0" fontId="38" fillId="3" borderId="10" xfId="0" applyNumberFormat="1" applyFont="1" applyFill="1" applyBorder="1" applyAlignment="1">
      <alignment horizontal="center" vertical="center"/>
    </xf>
    <xf numFmtId="0" fontId="38" fillId="10" borderId="11" xfId="0" applyFont="1" applyFill="1" applyBorder="1" applyAlignment="1">
      <alignment horizontal="center" vertical="center"/>
    </xf>
    <xf numFmtId="0" fontId="38" fillId="10" borderId="12" xfId="0" applyFont="1" applyFill="1" applyBorder="1" applyAlignment="1">
      <alignment horizontal="center" vertical="center"/>
    </xf>
    <xf numFmtId="0" fontId="38" fillId="10" borderId="13" xfId="0" applyFont="1" applyFill="1" applyBorder="1" applyAlignment="1">
      <alignment horizontal="center" vertical="center"/>
    </xf>
    <xf numFmtId="0" fontId="38" fillId="11" borderId="11" xfId="0" applyFont="1" applyFill="1" applyBorder="1" applyAlignment="1">
      <alignment horizontal="center" vertical="center"/>
    </xf>
    <xf numFmtId="0" fontId="38" fillId="11" borderId="12" xfId="0" applyFont="1" applyFill="1" applyBorder="1" applyAlignment="1">
      <alignment horizontal="center" vertical="center"/>
    </xf>
    <xf numFmtId="0" fontId="38" fillId="11" borderId="13" xfId="0" applyFont="1" applyFill="1" applyBorder="1" applyAlignment="1">
      <alignment horizontal="center" vertical="center"/>
    </xf>
    <xf numFmtId="0" fontId="38" fillId="19" borderId="11" xfId="0" applyFont="1" applyFill="1" applyBorder="1" applyAlignment="1">
      <alignment horizontal="left" vertical="center"/>
    </xf>
    <xf numFmtId="0" fontId="38" fillId="19" borderId="12" xfId="0" applyFont="1" applyFill="1" applyBorder="1" applyAlignment="1">
      <alignment horizontal="left" vertical="center"/>
    </xf>
    <xf numFmtId="0" fontId="38" fillId="19" borderId="13" xfId="0" applyFont="1" applyFill="1" applyBorder="1" applyAlignment="1">
      <alignment horizontal="left" vertical="center"/>
    </xf>
    <xf numFmtId="0" fontId="38" fillId="3" borderId="11" xfId="0" applyFont="1" applyFill="1" applyBorder="1" applyAlignment="1">
      <alignment horizontal="center" vertical="center"/>
    </xf>
    <xf numFmtId="0" fontId="38" fillId="3" borderId="13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  <xf numFmtId="0" fontId="38" fillId="16" borderId="11" xfId="0" applyFont="1" applyFill="1" applyBorder="1" applyAlignment="1">
      <alignment horizontal="center" vertical="center"/>
    </xf>
    <xf numFmtId="0" fontId="38" fillId="16" borderId="12" xfId="0" applyFont="1" applyFill="1" applyBorder="1" applyAlignment="1">
      <alignment horizontal="center" vertical="center"/>
    </xf>
    <xf numFmtId="0" fontId="38" fillId="16" borderId="13" xfId="0" applyFont="1" applyFill="1" applyBorder="1" applyAlignment="1">
      <alignment horizontal="center" vertical="center"/>
    </xf>
    <xf numFmtId="0" fontId="38" fillId="36" borderId="11" xfId="0" applyFont="1" applyFill="1" applyBorder="1" applyAlignment="1">
      <alignment horizontal="center" vertical="center"/>
    </xf>
    <xf numFmtId="0" fontId="38" fillId="36" borderId="12" xfId="0" applyFont="1" applyFill="1" applyBorder="1" applyAlignment="1">
      <alignment horizontal="center" vertical="center"/>
    </xf>
    <xf numFmtId="0" fontId="38" fillId="36" borderId="13" xfId="0" applyFont="1" applyFill="1" applyBorder="1" applyAlignment="1">
      <alignment horizontal="center" vertical="center"/>
    </xf>
    <xf numFmtId="0" fontId="40" fillId="37" borderId="11" xfId="0" applyFont="1" applyFill="1" applyBorder="1" applyAlignment="1">
      <alignment horizontal="center" vertical="center" wrapText="1"/>
    </xf>
    <xf numFmtId="0" fontId="40" fillId="37" borderId="12" xfId="0" applyFont="1" applyFill="1" applyBorder="1" applyAlignment="1">
      <alignment horizontal="center" vertical="center" wrapText="1"/>
    </xf>
    <xf numFmtId="0" fontId="40" fillId="37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/>
    </xf>
    <xf numFmtId="0" fontId="38" fillId="16" borderId="11" xfId="0" applyFont="1" applyFill="1" applyBorder="1" applyAlignment="1">
      <alignment horizontal="left" vertical="center"/>
    </xf>
    <xf numFmtId="0" fontId="38" fillId="16" borderId="12" xfId="0" applyFont="1" applyFill="1" applyBorder="1" applyAlignment="1">
      <alignment horizontal="left" vertical="center"/>
    </xf>
    <xf numFmtId="0" fontId="38" fillId="16" borderId="13" xfId="0" applyFont="1" applyFill="1" applyBorder="1" applyAlignment="1">
      <alignment horizontal="left" vertical="center"/>
    </xf>
    <xf numFmtId="0" fontId="38" fillId="3" borderId="12" xfId="0" applyFont="1" applyFill="1" applyBorder="1" applyAlignment="1">
      <alignment horizontal="center" vertical="center"/>
    </xf>
    <xf numFmtId="0" fontId="38" fillId="10" borderId="11" xfId="0" applyFont="1" applyFill="1" applyBorder="1" applyAlignment="1">
      <alignment horizontal="center"/>
    </xf>
    <xf numFmtId="0" fontId="38" fillId="10" borderId="13" xfId="0" applyFont="1" applyFill="1" applyBorder="1" applyAlignment="1">
      <alignment horizontal="center"/>
    </xf>
    <xf numFmtId="0" fontId="38" fillId="37" borderId="11" xfId="0" applyFont="1" applyFill="1" applyBorder="1" applyAlignment="1">
      <alignment horizontal="center"/>
    </xf>
    <xf numFmtId="0" fontId="38" fillId="37" borderId="13" xfId="0" applyFont="1" applyFill="1" applyBorder="1" applyAlignment="1">
      <alignment horizontal="center"/>
    </xf>
    <xf numFmtId="0" fontId="38" fillId="3" borderId="11" xfId="0" applyFont="1" applyFill="1" applyBorder="1" applyAlignment="1">
      <alignment horizontal="center"/>
    </xf>
    <xf numFmtId="0" fontId="38" fillId="3" borderId="13" xfId="0" applyFont="1" applyFill="1" applyBorder="1" applyAlignment="1">
      <alignment horizontal="center"/>
    </xf>
    <xf numFmtId="0" fontId="38" fillId="37" borderId="11" xfId="0" applyFont="1" applyFill="1" applyBorder="1" applyAlignment="1">
      <alignment horizontal="center" vertical="center"/>
    </xf>
    <xf numFmtId="0" fontId="38" fillId="37" borderId="12" xfId="0" applyFont="1" applyFill="1" applyBorder="1" applyAlignment="1">
      <alignment horizontal="center" vertical="center"/>
    </xf>
    <xf numFmtId="0" fontId="38" fillId="37" borderId="13" xfId="0" applyFont="1" applyFill="1" applyBorder="1" applyAlignment="1">
      <alignment horizontal="center" vertical="center"/>
    </xf>
    <xf numFmtId="0" fontId="38" fillId="11" borderId="11" xfId="0" applyFont="1" applyFill="1" applyBorder="1" applyAlignment="1">
      <alignment horizontal="center"/>
    </xf>
    <xf numFmtId="0" fontId="38" fillId="11" borderId="13" xfId="0" applyFont="1" applyFill="1" applyBorder="1" applyAlignment="1">
      <alignment horizontal="center"/>
    </xf>
    <xf numFmtId="0" fontId="38" fillId="3" borderId="10" xfId="0" applyFont="1" applyFill="1" applyBorder="1" applyAlignment="1">
      <alignment vertical="center"/>
    </xf>
    <xf numFmtId="0" fontId="38" fillId="3" borderId="10" xfId="0" applyFont="1" applyFill="1" applyBorder="1" applyAlignment="1">
      <alignment horizontal="center" vertical="center"/>
    </xf>
    <xf numFmtId="173" fontId="38" fillId="33" borderId="10" xfId="0" applyNumberFormat="1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9" borderId="10" xfId="0" applyFont="1" applyFill="1" applyBorder="1" applyAlignment="1">
      <alignment horizontal="center" vertical="center"/>
    </xf>
    <xf numFmtId="0" fontId="38" fillId="11" borderId="10" xfId="0" applyFont="1" applyFill="1" applyBorder="1" applyAlignment="1">
      <alignment horizontal="center" vertical="center"/>
    </xf>
    <xf numFmtId="164" fontId="38" fillId="34" borderId="10" xfId="0" applyNumberFormat="1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164" fontId="38" fillId="33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40" borderId="10" xfId="0" applyFont="1" applyFill="1" applyBorder="1" applyAlignment="1">
      <alignment horizontal="center" vertical="center"/>
    </xf>
    <xf numFmtId="0" fontId="38" fillId="17" borderId="10" xfId="0" applyFont="1" applyFill="1" applyBorder="1" applyAlignment="1">
      <alignment horizontal="center" vertical="center"/>
    </xf>
    <xf numFmtId="0" fontId="38" fillId="16" borderId="10" xfId="0" applyFont="1" applyFill="1" applyBorder="1" applyAlignment="1">
      <alignment horizontal="center" vertical="center"/>
    </xf>
    <xf numFmtId="0" fontId="38" fillId="18" borderId="14" xfId="0" applyFont="1" applyFill="1" applyBorder="1" applyAlignment="1">
      <alignment horizontal="center" vertical="center"/>
    </xf>
    <xf numFmtId="0" fontId="38" fillId="18" borderId="17" xfId="0" applyFont="1" applyFill="1" applyBorder="1" applyAlignment="1">
      <alignment horizontal="center" vertical="center"/>
    </xf>
    <xf numFmtId="0" fontId="38" fillId="36" borderId="10" xfId="0" applyFont="1" applyFill="1" applyBorder="1" applyAlignment="1">
      <alignment horizontal="center" vertical="center"/>
    </xf>
    <xf numFmtId="0" fontId="38" fillId="35" borderId="15" xfId="0" applyFont="1" applyFill="1" applyBorder="1" applyAlignment="1">
      <alignment horizontal="center" vertical="center" wrapText="1"/>
    </xf>
    <xf numFmtId="0" fontId="38" fillId="35" borderId="18" xfId="0" applyFont="1" applyFill="1" applyBorder="1" applyAlignment="1">
      <alignment horizontal="center" vertical="center" wrapText="1"/>
    </xf>
    <xf numFmtId="0" fontId="38" fillId="35" borderId="19" xfId="0" applyFont="1" applyFill="1" applyBorder="1" applyAlignment="1">
      <alignment horizontal="center" vertical="center" wrapText="1"/>
    </xf>
    <xf numFmtId="0" fontId="38" fillId="35" borderId="20" xfId="0" applyFont="1" applyFill="1" applyBorder="1" applyAlignment="1">
      <alignment horizontal="center" vertical="center" wrapText="1"/>
    </xf>
    <xf numFmtId="0" fontId="38" fillId="35" borderId="16" xfId="0" applyFont="1" applyFill="1" applyBorder="1" applyAlignment="1">
      <alignment horizontal="center" vertical="center" wrapText="1"/>
    </xf>
    <xf numFmtId="0" fontId="38" fillId="35" borderId="21" xfId="0" applyFont="1" applyFill="1" applyBorder="1" applyAlignment="1">
      <alignment horizontal="center" vertical="center" wrapText="1"/>
    </xf>
    <xf numFmtId="0" fontId="38" fillId="11" borderId="14" xfId="0" applyFont="1" applyFill="1" applyBorder="1" applyAlignment="1">
      <alignment horizontal="center" vertical="center"/>
    </xf>
    <xf numFmtId="0" fontId="38" fillId="11" borderId="17" xfId="0" applyFont="1" applyFill="1" applyBorder="1" applyAlignment="1">
      <alignment horizontal="center" vertical="center"/>
    </xf>
    <xf numFmtId="0" fontId="38" fillId="10" borderId="14" xfId="0" applyFont="1" applyFill="1" applyBorder="1" applyAlignment="1">
      <alignment horizontal="center" vertical="center"/>
    </xf>
    <xf numFmtId="0" fontId="38" fillId="10" borderId="17" xfId="0" applyFont="1" applyFill="1" applyBorder="1" applyAlignment="1">
      <alignment horizontal="center" vertical="center"/>
    </xf>
    <xf numFmtId="0" fontId="38" fillId="8" borderId="11" xfId="0" applyFont="1" applyFill="1" applyBorder="1" applyAlignment="1">
      <alignment horizontal="center" vertical="center"/>
    </xf>
    <xf numFmtId="0" fontId="38" fillId="8" borderId="12" xfId="0" applyFont="1" applyFill="1" applyBorder="1" applyAlignment="1">
      <alignment horizontal="center" vertical="center"/>
    </xf>
    <xf numFmtId="0" fontId="38" fillId="8" borderId="13" xfId="0" applyFont="1" applyFill="1" applyBorder="1" applyAlignment="1">
      <alignment horizontal="center" vertical="center"/>
    </xf>
    <xf numFmtId="0" fontId="38" fillId="36" borderId="15" xfId="0" applyFont="1" applyFill="1" applyBorder="1" applyAlignment="1">
      <alignment horizontal="center" vertical="center"/>
    </xf>
    <xf numFmtId="0" fontId="38" fillId="36" borderId="18" xfId="0" applyFont="1" applyFill="1" applyBorder="1" applyAlignment="1">
      <alignment horizontal="center" vertical="center"/>
    </xf>
    <xf numFmtId="0" fontId="38" fillId="36" borderId="19" xfId="0" applyFont="1" applyFill="1" applyBorder="1" applyAlignment="1">
      <alignment horizontal="center" vertical="center"/>
    </xf>
    <xf numFmtId="0" fontId="38" fillId="36" borderId="20" xfId="0" applyFont="1" applyFill="1" applyBorder="1" applyAlignment="1">
      <alignment horizontal="center" vertical="center"/>
    </xf>
    <xf numFmtId="0" fontId="38" fillId="36" borderId="16" xfId="0" applyFont="1" applyFill="1" applyBorder="1" applyAlignment="1">
      <alignment horizontal="center" vertical="center"/>
    </xf>
    <xf numFmtId="0" fontId="38" fillId="36" borderId="21" xfId="0" applyFont="1" applyFill="1" applyBorder="1" applyAlignment="1">
      <alignment horizontal="center" vertical="center"/>
    </xf>
    <xf numFmtId="0" fontId="38" fillId="11" borderId="15" xfId="0" applyFont="1" applyFill="1" applyBorder="1" applyAlignment="1">
      <alignment horizontal="center" vertical="center"/>
    </xf>
    <xf numFmtId="0" fontId="38" fillId="11" borderId="18" xfId="0" applyFont="1" applyFill="1" applyBorder="1" applyAlignment="1">
      <alignment horizontal="center" vertical="center"/>
    </xf>
    <xf numFmtId="0" fontId="38" fillId="11" borderId="19" xfId="0" applyFont="1" applyFill="1" applyBorder="1" applyAlignment="1">
      <alignment horizontal="center" vertical="center"/>
    </xf>
    <xf numFmtId="0" fontId="38" fillId="11" borderId="20" xfId="0" applyFont="1" applyFill="1" applyBorder="1" applyAlignment="1">
      <alignment horizontal="center" vertical="center"/>
    </xf>
    <xf numFmtId="0" fontId="38" fillId="11" borderId="16" xfId="0" applyFont="1" applyFill="1" applyBorder="1" applyAlignment="1">
      <alignment horizontal="center" vertical="center"/>
    </xf>
    <xf numFmtId="0" fontId="38" fillId="11" borderId="21" xfId="0" applyFont="1" applyFill="1" applyBorder="1" applyAlignment="1">
      <alignment horizontal="center" vertical="center"/>
    </xf>
    <xf numFmtId="0" fontId="38" fillId="18" borderId="14" xfId="0" applyFont="1" applyFill="1" applyBorder="1" applyAlignment="1">
      <alignment horizontal="center" vertical="center" wrapText="1"/>
    </xf>
    <xf numFmtId="0" fontId="38" fillId="18" borderId="17" xfId="0" applyFont="1" applyFill="1" applyBorder="1" applyAlignment="1">
      <alignment horizontal="center" vertical="center" wrapText="1"/>
    </xf>
    <xf numFmtId="0" fontId="38" fillId="3" borderId="14" xfId="0" applyFont="1" applyFill="1" applyBorder="1" applyAlignment="1">
      <alignment horizontal="center" vertical="center" wrapText="1"/>
    </xf>
    <xf numFmtId="0" fontId="38" fillId="3" borderId="17" xfId="0" applyFont="1" applyFill="1" applyBorder="1" applyAlignment="1">
      <alignment horizontal="center" vertical="center" wrapText="1"/>
    </xf>
    <xf numFmtId="0" fontId="38" fillId="11" borderId="12" xfId="0" applyFont="1" applyFill="1" applyBorder="1" applyAlignment="1">
      <alignment horizontal="center"/>
    </xf>
    <xf numFmtId="0" fontId="38" fillId="17" borderId="15" xfId="0" applyFont="1" applyFill="1" applyBorder="1" applyAlignment="1">
      <alignment horizontal="center" vertical="center"/>
    </xf>
    <xf numFmtId="0" fontId="38" fillId="17" borderId="18" xfId="0" applyFont="1" applyFill="1" applyBorder="1" applyAlignment="1">
      <alignment horizontal="center" vertical="center"/>
    </xf>
    <xf numFmtId="0" fontId="38" fillId="17" borderId="19" xfId="0" applyFont="1" applyFill="1" applyBorder="1" applyAlignment="1">
      <alignment horizontal="center" vertical="center"/>
    </xf>
    <xf numFmtId="0" fontId="38" fillId="17" borderId="20" xfId="0" applyFont="1" applyFill="1" applyBorder="1" applyAlignment="1">
      <alignment horizontal="center" vertical="center"/>
    </xf>
    <xf numFmtId="0" fontId="38" fillId="17" borderId="16" xfId="0" applyFont="1" applyFill="1" applyBorder="1" applyAlignment="1">
      <alignment horizontal="center" vertical="center"/>
    </xf>
    <xf numFmtId="0" fontId="38" fillId="17" borderId="21" xfId="0" applyFont="1" applyFill="1" applyBorder="1" applyAlignment="1">
      <alignment horizontal="center" vertical="center"/>
    </xf>
    <xf numFmtId="0" fontId="38" fillId="18" borderId="15" xfId="0" applyFont="1" applyFill="1" applyBorder="1" applyAlignment="1">
      <alignment horizontal="center" vertical="center" wrapText="1"/>
    </xf>
    <xf numFmtId="0" fontId="38" fillId="18" borderId="18" xfId="0" applyFont="1" applyFill="1" applyBorder="1" applyAlignment="1">
      <alignment horizontal="center" vertical="center" wrapText="1"/>
    </xf>
    <xf numFmtId="0" fontId="38" fillId="18" borderId="19" xfId="0" applyFont="1" applyFill="1" applyBorder="1" applyAlignment="1">
      <alignment horizontal="center" vertical="center" wrapText="1"/>
    </xf>
    <xf numFmtId="0" fontId="38" fillId="18" borderId="20" xfId="0" applyFont="1" applyFill="1" applyBorder="1" applyAlignment="1">
      <alignment horizontal="center" vertical="center" wrapText="1"/>
    </xf>
    <xf numFmtId="0" fontId="38" fillId="18" borderId="16" xfId="0" applyFont="1" applyFill="1" applyBorder="1" applyAlignment="1">
      <alignment horizontal="center" vertical="center" wrapText="1"/>
    </xf>
    <xf numFmtId="0" fontId="38" fillId="18" borderId="21" xfId="0" applyFont="1" applyFill="1" applyBorder="1" applyAlignment="1">
      <alignment horizontal="center" vertical="center" wrapText="1"/>
    </xf>
    <xf numFmtId="0" fontId="38" fillId="3" borderId="12" xfId="0" applyFont="1" applyFill="1" applyBorder="1" applyAlignment="1">
      <alignment horizontal="center"/>
    </xf>
    <xf numFmtId="0" fontId="38" fillId="33" borderId="10" xfId="0" applyNumberFormat="1" applyFont="1" applyFill="1" applyBorder="1" applyAlignment="1">
      <alignment horizontal="center" vertical="center"/>
    </xf>
    <xf numFmtId="0" fontId="38" fillId="37" borderId="15" xfId="0" applyFont="1" applyFill="1" applyBorder="1" applyAlignment="1">
      <alignment horizontal="center" vertical="center"/>
    </xf>
    <xf numFmtId="0" fontId="38" fillId="37" borderId="18" xfId="0" applyFont="1" applyFill="1" applyBorder="1" applyAlignment="1">
      <alignment horizontal="center" vertical="center"/>
    </xf>
    <xf numFmtId="0" fontId="38" fillId="37" borderId="19" xfId="0" applyFont="1" applyFill="1" applyBorder="1" applyAlignment="1">
      <alignment horizontal="center" vertical="center"/>
    </xf>
    <xf numFmtId="0" fontId="38" fillId="37" borderId="20" xfId="0" applyFont="1" applyFill="1" applyBorder="1" applyAlignment="1">
      <alignment horizontal="center" vertical="center"/>
    </xf>
    <xf numFmtId="0" fontId="38" fillId="37" borderId="16" xfId="0" applyFont="1" applyFill="1" applyBorder="1" applyAlignment="1">
      <alignment horizontal="center" vertical="center"/>
    </xf>
    <xf numFmtId="0" fontId="38" fillId="37" borderId="21" xfId="0" applyFont="1" applyFill="1" applyBorder="1" applyAlignment="1">
      <alignment horizontal="center" vertical="center"/>
    </xf>
    <xf numFmtId="0" fontId="38" fillId="41" borderId="15" xfId="0" applyFont="1" applyFill="1" applyBorder="1" applyAlignment="1">
      <alignment horizontal="center" vertical="center"/>
    </xf>
    <xf numFmtId="0" fontId="38" fillId="41" borderId="18" xfId="0" applyFont="1" applyFill="1" applyBorder="1" applyAlignment="1">
      <alignment horizontal="center" vertical="center"/>
    </xf>
    <xf numFmtId="0" fontId="38" fillId="41" borderId="19" xfId="0" applyFont="1" applyFill="1" applyBorder="1" applyAlignment="1">
      <alignment horizontal="center" vertical="center"/>
    </xf>
    <xf numFmtId="0" fontId="38" fillId="41" borderId="20" xfId="0" applyFont="1" applyFill="1" applyBorder="1" applyAlignment="1">
      <alignment horizontal="center" vertical="center"/>
    </xf>
    <xf numFmtId="0" fontId="38" fillId="41" borderId="16" xfId="0" applyFont="1" applyFill="1" applyBorder="1" applyAlignment="1">
      <alignment horizontal="center" vertical="center"/>
    </xf>
    <xf numFmtId="0" fontId="38" fillId="41" borderId="21" xfId="0" applyFont="1" applyFill="1" applyBorder="1" applyAlignment="1">
      <alignment horizontal="center" vertical="center"/>
    </xf>
    <xf numFmtId="0" fontId="38" fillId="10" borderId="10" xfId="0" applyFont="1" applyFill="1" applyBorder="1" applyAlignment="1">
      <alignment horizontal="center" vertical="center"/>
    </xf>
    <xf numFmtId="173" fontId="38" fillId="33" borderId="10" xfId="0" applyNumberFormat="1" applyFont="1" applyFill="1" applyBorder="1" applyAlignment="1">
      <alignment horizontal="center" vertical="center"/>
    </xf>
    <xf numFmtId="0" fontId="38" fillId="34" borderId="10" xfId="0" applyNumberFormat="1" applyFont="1" applyFill="1" applyBorder="1" applyAlignment="1">
      <alignment horizontal="center" vertical="center"/>
    </xf>
    <xf numFmtId="164" fontId="38" fillId="3" borderId="11" xfId="0" applyNumberFormat="1" applyFont="1" applyFill="1" applyBorder="1" applyAlignment="1">
      <alignment horizontal="center" vertical="center"/>
    </xf>
    <xf numFmtId="164" fontId="38" fillId="3" borderId="12" xfId="0" applyNumberFormat="1" applyFont="1" applyFill="1" applyBorder="1" applyAlignment="1">
      <alignment horizontal="center" vertical="center"/>
    </xf>
    <xf numFmtId="164" fontId="38" fillId="3" borderId="13" xfId="0" applyNumberFormat="1" applyFont="1" applyFill="1" applyBorder="1" applyAlignment="1">
      <alignment horizontal="center" vertical="center"/>
    </xf>
    <xf numFmtId="164" fontId="38" fillId="11" borderId="11" xfId="0" applyNumberFormat="1" applyFont="1" applyFill="1" applyBorder="1" applyAlignment="1">
      <alignment horizontal="center" vertical="center"/>
    </xf>
    <xf numFmtId="164" fontId="38" fillId="11" borderId="12" xfId="0" applyNumberFormat="1" applyFont="1" applyFill="1" applyBorder="1" applyAlignment="1">
      <alignment horizontal="center" vertical="center"/>
    </xf>
    <xf numFmtId="164" fontId="38" fillId="11" borderId="13" xfId="0" applyNumberFormat="1" applyFont="1" applyFill="1" applyBorder="1" applyAlignment="1">
      <alignment horizontal="center" vertical="center"/>
    </xf>
    <xf numFmtId="0" fontId="38" fillId="15" borderId="14" xfId="0" applyFont="1" applyFill="1" applyBorder="1" applyAlignment="1">
      <alignment horizontal="center" vertical="center"/>
    </xf>
    <xf numFmtId="0" fontId="38" fillId="15" borderId="17" xfId="0" applyFont="1" applyFill="1" applyBorder="1" applyAlignment="1">
      <alignment horizontal="center" vertical="center"/>
    </xf>
    <xf numFmtId="164" fontId="38" fillId="16" borderId="14" xfId="0" applyNumberFormat="1" applyFont="1" applyFill="1" applyBorder="1" applyAlignment="1">
      <alignment horizontal="center" vertical="center"/>
    </xf>
    <xf numFmtId="0" fontId="38" fillId="16" borderId="17" xfId="0" applyFont="1" applyFill="1" applyBorder="1" applyAlignment="1">
      <alignment horizontal="center" vertical="center"/>
    </xf>
    <xf numFmtId="0" fontId="38" fillId="11" borderId="14" xfId="0" applyFont="1" applyFill="1" applyBorder="1" applyAlignment="1">
      <alignment horizontal="center" vertical="center" wrapText="1"/>
    </xf>
    <xf numFmtId="0" fontId="38" fillId="11" borderId="17" xfId="0" applyFont="1" applyFill="1" applyBorder="1" applyAlignment="1">
      <alignment horizontal="center" vertical="center" wrapText="1"/>
    </xf>
    <xf numFmtId="0" fontId="38" fillId="16" borderId="14" xfId="0" applyFont="1" applyFill="1" applyBorder="1" applyAlignment="1">
      <alignment horizontal="center" vertical="center"/>
    </xf>
    <xf numFmtId="0" fontId="38" fillId="18" borderId="10" xfId="0" applyFont="1" applyFill="1" applyBorder="1" applyAlignment="1">
      <alignment horizontal="center" vertical="center"/>
    </xf>
    <xf numFmtId="0" fontId="38" fillId="25" borderId="11" xfId="0" applyFont="1" applyFill="1" applyBorder="1" applyAlignment="1">
      <alignment horizontal="center" vertical="center"/>
    </xf>
    <xf numFmtId="0" fontId="38" fillId="25" borderId="13" xfId="0" applyFont="1" applyFill="1" applyBorder="1" applyAlignment="1">
      <alignment horizontal="center" vertical="center"/>
    </xf>
    <xf numFmtId="0" fontId="38" fillId="25" borderId="14" xfId="0" applyFont="1" applyFill="1" applyBorder="1" applyAlignment="1">
      <alignment horizontal="center" vertical="center"/>
    </xf>
    <xf numFmtId="0" fontId="38" fillId="25" borderId="17" xfId="0" applyFont="1" applyFill="1" applyBorder="1" applyAlignment="1">
      <alignment horizontal="center" vertical="center"/>
    </xf>
    <xf numFmtId="0" fontId="38" fillId="3" borderId="14" xfId="0" applyFont="1" applyFill="1" applyBorder="1" applyAlignment="1">
      <alignment horizontal="center" vertical="center"/>
    </xf>
    <xf numFmtId="0" fontId="38" fillId="3" borderId="17" xfId="0" applyFont="1" applyFill="1" applyBorder="1" applyAlignment="1">
      <alignment horizontal="center" vertical="center"/>
    </xf>
    <xf numFmtId="0" fontId="38" fillId="37" borderId="15" xfId="0" applyFont="1" applyFill="1" applyBorder="1" applyAlignment="1">
      <alignment horizontal="center" vertical="center" wrapText="1"/>
    </xf>
    <xf numFmtId="0" fontId="38" fillId="37" borderId="18" xfId="0" applyFont="1" applyFill="1" applyBorder="1" applyAlignment="1">
      <alignment horizontal="center" vertical="center" wrapText="1"/>
    </xf>
    <xf numFmtId="0" fontId="38" fillId="37" borderId="19" xfId="0" applyFont="1" applyFill="1" applyBorder="1" applyAlignment="1">
      <alignment horizontal="center" vertical="center" wrapText="1"/>
    </xf>
    <xf numFmtId="0" fontId="38" fillId="37" borderId="20" xfId="0" applyFont="1" applyFill="1" applyBorder="1" applyAlignment="1">
      <alignment horizontal="center" vertical="center" wrapText="1"/>
    </xf>
    <xf numFmtId="0" fontId="38" fillId="37" borderId="16" xfId="0" applyFont="1" applyFill="1" applyBorder="1" applyAlignment="1">
      <alignment horizontal="center" vertical="center" wrapText="1"/>
    </xf>
    <xf numFmtId="0" fontId="38" fillId="37" borderId="21" xfId="0" applyFont="1" applyFill="1" applyBorder="1" applyAlignment="1">
      <alignment horizontal="center" vertical="center" wrapText="1"/>
    </xf>
    <xf numFmtId="0" fontId="38" fillId="18" borderId="11" xfId="0" applyFont="1" applyFill="1" applyBorder="1" applyAlignment="1">
      <alignment horizontal="center" vertical="center"/>
    </xf>
    <xf numFmtId="0" fontId="38" fillId="18" borderId="12" xfId="0" applyFont="1" applyFill="1" applyBorder="1" applyAlignment="1">
      <alignment horizontal="center" vertical="center"/>
    </xf>
    <xf numFmtId="0" fontId="38" fillId="18" borderId="13" xfId="0" applyFont="1" applyFill="1" applyBorder="1" applyAlignment="1">
      <alignment horizontal="center" vertical="center"/>
    </xf>
    <xf numFmtId="0" fontId="38" fillId="38" borderId="11" xfId="0" applyFont="1" applyFill="1" applyBorder="1" applyAlignment="1">
      <alignment horizontal="center" vertical="center"/>
    </xf>
    <xf numFmtId="0" fontId="38" fillId="38" borderId="13" xfId="0" applyFont="1" applyFill="1" applyBorder="1" applyAlignment="1">
      <alignment horizontal="center" vertical="center"/>
    </xf>
    <xf numFmtId="0" fontId="38" fillId="9" borderId="11" xfId="0" applyFont="1" applyFill="1" applyBorder="1" applyAlignment="1">
      <alignment horizontal="center" vertical="center"/>
    </xf>
    <xf numFmtId="0" fontId="38" fillId="9" borderId="13" xfId="0" applyFont="1" applyFill="1" applyBorder="1" applyAlignment="1">
      <alignment horizontal="center" vertical="center"/>
    </xf>
    <xf numFmtId="0" fontId="38" fillId="17" borderId="11" xfId="0" applyFont="1" applyFill="1" applyBorder="1" applyAlignment="1">
      <alignment horizontal="center" vertical="center"/>
    </xf>
    <xf numFmtId="0" fontId="38" fillId="17" borderId="12" xfId="0" applyFont="1" applyFill="1" applyBorder="1" applyAlignment="1">
      <alignment horizontal="center" vertical="center"/>
    </xf>
    <xf numFmtId="0" fontId="38" fillId="17" borderId="13" xfId="0" applyFont="1" applyFill="1" applyBorder="1" applyAlignment="1">
      <alignment horizontal="center" vertical="center"/>
    </xf>
    <xf numFmtId="0" fontId="38" fillId="3" borderId="11" xfId="0" applyFont="1" applyFill="1" applyBorder="1" applyAlignment="1">
      <alignment horizontal="center" vertical="center" wrapText="1"/>
    </xf>
    <xf numFmtId="0" fontId="38" fillId="3" borderId="13" xfId="0" applyFont="1" applyFill="1" applyBorder="1" applyAlignment="1">
      <alignment horizontal="center" vertical="center" wrapText="1"/>
    </xf>
    <xf numFmtId="0" fontId="38" fillId="18" borderId="15" xfId="0" applyFont="1" applyFill="1" applyBorder="1" applyAlignment="1">
      <alignment horizontal="center" vertical="center"/>
    </xf>
    <xf numFmtId="0" fontId="38" fillId="18" borderId="18" xfId="0" applyFont="1" applyFill="1" applyBorder="1" applyAlignment="1">
      <alignment horizontal="center" vertical="center"/>
    </xf>
    <xf numFmtId="0" fontId="38" fillId="18" borderId="19" xfId="0" applyFont="1" applyFill="1" applyBorder="1" applyAlignment="1">
      <alignment horizontal="center" vertical="center"/>
    </xf>
    <xf numFmtId="0" fontId="38" fillId="18" borderId="20" xfId="0" applyFont="1" applyFill="1" applyBorder="1" applyAlignment="1">
      <alignment horizontal="center" vertical="center"/>
    </xf>
    <xf numFmtId="0" fontId="38" fillId="18" borderId="16" xfId="0" applyFont="1" applyFill="1" applyBorder="1" applyAlignment="1">
      <alignment horizontal="center" vertical="center"/>
    </xf>
    <xf numFmtId="0" fontId="38" fillId="18" borderId="21" xfId="0" applyFont="1" applyFill="1" applyBorder="1" applyAlignment="1">
      <alignment horizontal="center" vertical="center"/>
    </xf>
    <xf numFmtId="0" fontId="38" fillId="25" borderId="10" xfId="0" applyFont="1" applyFill="1" applyBorder="1" applyAlignment="1">
      <alignment horizontal="center" vertical="center"/>
    </xf>
    <xf numFmtId="0" fontId="38" fillId="39" borderId="15" xfId="0" applyFont="1" applyFill="1" applyBorder="1" applyAlignment="1">
      <alignment horizontal="center" vertical="center"/>
    </xf>
    <xf numFmtId="0" fontId="38" fillId="39" borderId="18" xfId="0" applyFont="1" applyFill="1" applyBorder="1" applyAlignment="1">
      <alignment horizontal="center" vertical="center"/>
    </xf>
    <xf numFmtId="0" fontId="38" fillId="39" borderId="19" xfId="0" applyFont="1" applyFill="1" applyBorder="1" applyAlignment="1">
      <alignment horizontal="center" vertical="center"/>
    </xf>
    <xf numFmtId="0" fontId="38" fillId="39" borderId="20" xfId="0" applyFont="1" applyFill="1" applyBorder="1" applyAlignment="1">
      <alignment horizontal="center" vertical="center"/>
    </xf>
    <xf numFmtId="0" fontId="38" fillId="39" borderId="16" xfId="0" applyFont="1" applyFill="1" applyBorder="1" applyAlignment="1">
      <alignment horizontal="center" vertical="center"/>
    </xf>
    <xf numFmtId="0" fontId="38" fillId="39" borderId="21" xfId="0" applyFont="1" applyFill="1" applyBorder="1" applyAlignment="1">
      <alignment horizontal="center" vertical="center"/>
    </xf>
    <xf numFmtId="0" fontId="38" fillId="3" borderId="15" xfId="0" applyFont="1" applyFill="1" applyBorder="1" applyAlignment="1">
      <alignment horizontal="center" vertical="center"/>
    </xf>
    <xf numFmtId="0" fontId="38" fillId="3" borderId="18" xfId="0" applyFont="1" applyFill="1" applyBorder="1" applyAlignment="1">
      <alignment horizontal="center" vertical="center"/>
    </xf>
    <xf numFmtId="0" fontId="38" fillId="3" borderId="19" xfId="0" applyFont="1" applyFill="1" applyBorder="1" applyAlignment="1">
      <alignment horizontal="center" vertical="center"/>
    </xf>
    <xf numFmtId="0" fontId="38" fillId="3" borderId="20" xfId="0" applyFont="1" applyFill="1" applyBorder="1" applyAlignment="1">
      <alignment horizontal="center" vertical="center"/>
    </xf>
    <xf numFmtId="0" fontId="38" fillId="3" borderId="16" xfId="0" applyFont="1" applyFill="1" applyBorder="1" applyAlignment="1">
      <alignment horizontal="center" vertical="center"/>
    </xf>
    <xf numFmtId="0" fontId="38" fillId="3" borderId="21" xfId="0" applyFont="1" applyFill="1" applyBorder="1" applyAlignment="1">
      <alignment horizontal="center" vertical="center"/>
    </xf>
    <xf numFmtId="0" fontId="38" fillId="3" borderId="11" xfId="0" applyFont="1" applyFill="1" applyBorder="1" applyAlignment="1">
      <alignment horizontal="left" vertical="center"/>
    </xf>
    <xf numFmtId="0" fontId="38" fillId="3" borderId="13" xfId="0" applyFont="1" applyFill="1" applyBorder="1" applyAlignment="1">
      <alignment horizontal="left" vertical="center"/>
    </xf>
    <xf numFmtId="0" fontId="38" fillId="16" borderId="15" xfId="0" applyFont="1" applyFill="1" applyBorder="1" applyAlignment="1">
      <alignment horizontal="center" vertical="center"/>
    </xf>
    <xf numFmtId="0" fontId="38" fillId="16" borderId="18" xfId="0" applyFont="1" applyFill="1" applyBorder="1" applyAlignment="1">
      <alignment horizontal="center" vertical="center"/>
    </xf>
    <xf numFmtId="0" fontId="38" fillId="16" borderId="19" xfId="0" applyFont="1" applyFill="1" applyBorder="1" applyAlignment="1">
      <alignment horizontal="center" vertical="center"/>
    </xf>
    <xf numFmtId="0" fontId="38" fillId="16" borderId="20" xfId="0" applyFont="1" applyFill="1" applyBorder="1" applyAlignment="1">
      <alignment horizontal="center" vertical="center"/>
    </xf>
    <xf numFmtId="0" fontId="38" fillId="16" borderId="16" xfId="0" applyFont="1" applyFill="1" applyBorder="1" applyAlignment="1">
      <alignment horizontal="center" vertical="center"/>
    </xf>
    <xf numFmtId="0" fontId="38" fillId="16" borderId="21" xfId="0" applyFont="1" applyFill="1" applyBorder="1" applyAlignment="1">
      <alignment horizontal="center" vertical="center"/>
    </xf>
    <xf numFmtId="0" fontId="38" fillId="3" borderId="11" xfId="0" applyFont="1" applyFill="1" applyBorder="1" applyAlignment="1">
      <alignment vertical="center"/>
    </xf>
    <xf numFmtId="0" fontId="38" fillId="3" borderId="13" xfId="0" applyFont="1" applyFill="1" applyBorder="1" applyAlignment="1">
      <alignment vertical="center"/>
    </xf>
    <xf numFmtId="0" fontId="38" fillId="3" borderId="11" xfId="0" applyFont="1" applyFill="1" applyBorder="1" applyAlignment="1">
      <alignment vertical="center" wrapText="1"/>
    </xf>
    <xf numFmtId="0" fontId="38" fillId="3" borderId="13" xfId="0" applyFont="1" applyFill="1" applyBorder="1" applyAlignment="1">
      <alignment vertical="center" wrapText="1"/>
    </xf>
    <xf numFmtId="0" fontId="38" fillId="12" borderId="11" xfId="0" applyFont="1" applyFill="1" applyBorder="1" applyAlignment="1">
      <alignment horizontal="center" vertical="center"/>
    </xf>
    <xf numFmtId="0" fontId="38" fillId="12" borderId="12" xfId="0" applyFont="1" applyFill="1" applyBorder="1" applyAlignment="1">
      <alignment horizontal="center" vertical="center"/>
    </xf>
    <xf numFmtId="0" fontId="38" fillId="12" borderId="13" xfId="0" applyFont="1" applyFill="1" applyBorder="1" applyAlignment="1">
      <alignment horizontal="center" vertical="center"/>
    </xf>
    <xf numFmtId="0" fontId="38" fillId="10" borderId="15" xfId="0" applyFont="1" applyFill="1" applyBorder="1" applyAlignment="1">
      <alignment horizontal="center" vertical="center" wrapText="1"/>
    </xf>
    <xf numFmtId="0" fontId="38" fillId="10" borderId="18" xfId="0" applyFont="1" applyFill="1" applyBorder="1" applyAlignment="1">
      <alignment horizontal="center" vertical="center" wrapText="1"/>
    </xf>
    <xf numFmtId="0" fontId="38" fillId="10" borderId="19" xfId="0" applyFont="1" applyFill="1" applyBorder="1" applyAlignment="1">
      <alignment horizontal="center" vertical="center" wrapText="1"/>
    </xf>
    <xf numFmtId="0" fontId="38" fillId="10" borderId="20" xfId="0" applyFont="1" applyFill="1" applyBorder="1" applyAlignment="1">
      <alignment horizontal="center" vertical="center" wrapText="1"/>
    </xf>
    <xf numFmtId="0" fontId="38" fillId="10" borderId="16" xfId="0" applyFont="1" applyFill="1" applyBorder="1" applyAlignment="1">
      <alignment horizontal="center" vertical="center" wrapText="1"/>
    </xf>
    <xf numFmtId="0" fontId="38" fillId="10" borderId="21" xfId="0" applyFont="1" applyFill="1" applyBorder="1" applyAlignment="1">
      <alignment horizontal="center" vertical="center" wrapText="1"/>
    </xf>
    <xf numFmtId="0" fontId="38" fillId="10" borderId="15" xfId="0" applyFont="1" applyFill="1" applyBorder="1" applyAlignment="1">
      <alignment horizontal="left" vertical="center"/>
    </xf>
    <xf numFmtId="0" fontId="38" fillId="10" borderId="18" xfId="0" applyFont="1" applyFill="1" applyBorder="1" applyAlignment="1">
      <alignment horizontal="left" vertical="center"/>
    </xf>
    <xf numFmtId="0" fontId="38" fillId="10" borderId="19" xfId="0" applyFont="1" applyFill="1" applyBorder="1" applyAlignment="1">
      <alignment horizontal="left" vertical="center"/>
    </xf>
    <xf numFmtId="0" fontId="38" fillId="10" borderId="20" xfId="0" applyFont="1" applyFill="1" applyBorder="1" applyAlignment="1">
      <alignment horizontal="left" vertical="center"/>
    </xf>
    <xf numFmtId="0" fontId="38" fillId="10" borderId="16" xfId="0" applyFont="1" applyFill="1" applyBorder="1" applyAlignment="1">
      <alignment horizontal="left" vertical="center"/>
    </xf>
    <xf numFmtId="0" fontId="38" fillId="10" borderId="21" xfId="0" applyFont="1" applyFill="1" applyBorder="1" applyAlignment="1">
      <alignment horizontal="left" vertical="center"/>
    </xf>
    <xf numFmtId="164" fontId="38" fillId="10" borderId="11" xfId="0" applyNumberFormat="1" applyFont="1" applyFill="1" applyBorder="1" applyAlignment="1">
      <alignment horizontal="center" vertical="center"/>
    </xf>
    <xf numFmtId="164" fontId="38" fillId="10" borderId="12" xfId="0" applyNumberFormat="1" applyFont="1" applyFill="1" applyBorder="1" applyAlignment="1">
      <alignment horizontal="center" vertical="center"/>
    </xf>
    <xf numFmtId="164" fontId="38" fillId="10" borderId="13" xfId="0" applyNumberFormat="1" applyFont="1" applyFill="1" applyBorder="1" applyAlignment="1">
      <alignment horizontal="center" vertical="center"/>
    </xf>
    <xf numFmtId="0" fontId="38" fillId="37" borderId="12" xfId="0" applyFont="1" applyFill="1" applyBorder="1" applyAlignment="1">
      <alignment horizontal="center"/>
    </xf>
    <xf numFmtId="0" fontId="38" fillId="35" borderId="12" xfId="0" applyFont="1" applyFill="1" applyBorder="1" applyAlignment="1">
      <alignment horizontal="center" vertical="center"/>
    </xf>
    <xf numFmtId="0" fontId="38" fillId="35" borderId="13" xfId="0" applyFont="1" applyFill="1" applyBorder="1" applyAlignment="1">
      <alignment horizontal="center" vertical="center"/>
    </xf>
    <xf numFmtId="0" fontId="38" fillId="11" borderId="11" xfId="0" applyFont="1" applyFill="1" applyBorder="1" applyAlignment="1">
      <alignment vertical="center" wrapText="1"/>
    </xf>
    <xf numFmtId="0" fontId="38" fillId="11" borderId="13" xfId="0" applyFont="1" applyFill="1" applyBorder="1" applyAlignment="1">
      <alignment vertical="center" wrapText="1"/>
    </xf>
    <xf numFmtId="0" fontId="38" fillId="10" borderId="11" xfId="0" applyFont="1" applyFill="1" applyBorder="1" applyAlignment="1">
      <alignment vertical="center" wrapText="1"/>
    </xf>
    <xf numFmtId="0" fontId="38" fillId="10" borderId="13" xfId="0" applyFont="1" applyFill="1" applyBorder="1" applyAlignment="1">
      <alignment vertical="center" wrapText="1"/>
    </xf>
    <xf numFmtId="0" fontId="38" fillId="11" borderId="11" xfId="0" applyFont="1" applyFill="1" applyBorder="1" applyAlignment="1">
      <alignment vertical="center"/>
    </xf>
    <xf numFmtId="0" fontId="38" fillId="11" borderId="13" xfId="0" applyFont="1" applyFill="1" applyBorder="1" applyAlignment="1">
      <alignment vertical="center"/>
    </xf>
    <xf numFmtId="0" fontId="38" fillId="11" borderId="15" xfId="0" applyFont="1" applyFill="1" applyBorder="1" applyAlignment="1">
      <alignment horizontal="left" vertical="center"/>
    </xf>
    <xf numFmtId="0" fontId="38" fillId="11" borderId="18" xfId="0" applyFont="1" applyFill="1" applyBorder="1" applyAlignment="1">
      <alignment horizontal="left" vertical="center"/>
    </xf>
    <xf numFmtId="0" fontId="38" fillId="11" borderId="19" xfId="0" applyFont="1" applyFill="1" applyBorder="1" applyAlignment="1">
      <alignment horizontal="left" vertical="center"/>
    </xf>
    <xf numFmtId="0" fontId="38" fillId="11" borderId="20" xfId="0" applyFont="1" applyFill="1" applyBorder="1" applyAlignment="1">
      <alignment horizontal="left" vertical="center"/>
    </xf>
    <xf numFmtId="0" fontId="38" fillId="11" borderId="16" xfId="0" applyFont="1" applyFill="1" applyBorder="1" applyAlignment="1">
      <alignment horizontal="left" vertical="center"/>
    </xf>
    <xf numFmtId="0" fontId="38" fillId="11" borderId="21" xfId="0" applyFont="1" applyFill="1" applyBorder="1" applyAlignment="1">
      <alignment horizontal="left" vertical="center"/>
    </xf>
    <xf numFmtId="0" fontId="38" fillId="10" borderId="14" xfId="0" applyFont="1" applyFill="1" applyBorder="1" applyAlignment="1">
      <alignment horizontal="center" vertical="center" wrapText="1"/>
    </xf>
    <xf numFmtId="0" fontId="38" fillId="10" borderId="17" xfId="0" applyFont="1" applyFill="1" applyBorder="1" applyAlignment="1">
      <alignment horizontal="center" vertical="center" wrapText="1"/>
    </xf>
    <xf numFmtId="0" fontId="38" fillId="3" borderId="10" xfId="0" applyFont="1" applyFill="1" applyBorder="1" applyAlignment="1">
      <alignment horizontal="left" vertical="center"/>
    </xf>
    <xf numFmtId="0" fontId="38" fillId="36" borderId="11" xfId="0" applyFont="1" applyFill="1" applyBorder="1" applyAlignment="1">
      <alignment horizontal="left" vertical="center"/>
    </xf>
    <xf numFmtId="0" fontId="38" fillId="36" borderId="12" xfId="0" applyFont="1" applyFill="1" applyBorder="1" applyAlignment="1">
      <alignment horizontal="left" vertical="center"/>
    </xf>
    <xf numFmtId="0" fontId="38" fillId="36" borderId="13" xfId="0" applyFont="1" applyFill="1" applyBorder="1" applyAlignment="1">
      <alignment horizontal="left" vertical="center"/>
    </xf>
    <xf numFmtId="0" fontId="38" fillId="10" borderId="11" xfId="0" applyFont="1" applyFill="1" applyBorder="1" applyAlignment="1">
      <alignment horizontal="left" vertical="center"/>
    </xf>
    <xf numFmtId="0" fontId="38" fillId="10" borderId="13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104775</xdr:colOff>
      <xdr:row>136</xdr:row>
      <xdr:rowOff>133350</xdr:rowOff>
    </xdr:from>
    <xdr:to>
      <xdr:col>11</xdr:col>
      <xdr:colOff>1171575</xdr:colOff>
      <xdr:row>139</xdr:row>
      <xdr:rowOff>19050</xdr:rowOff>
    </xdr:to>
    <xdr:pic>
      <xdr:nvPicPr>
        <xdr:cNvPr id="1" name="Picture 1" descr="C:\Users\Inter-Wave\Desktop\Sign Mostafa Al Razi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30013275"/>
          <a:ext cx="1066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9"/>
  <sheetViews>
    <sheetView tabSelected="1" zoomScalePageLayoutView="0" workbookViewId="0" topLeftCell="A1">
      <selection activeCell="J141" sqref="J141"/>
    </sheetView>
  </sheetViews>
  <sheetFormatPr defaultColWidth="8.7109375" defaultRowHeight="15"/>
  <cols>
    <col min="1" max="1" width="6.421875" style="25" customWidth="1"/>
    <col min="2" max="4" width="8.7109375" style="25" customWidth="1"/>
    <col min="5" max="5" width="9.28125" style="25" customWidth="1"/>
    <col min="6" max="6" width="10.140625" style="25" customWidth="1"/>
    <col min="7" max="7" width="8.7109375" style="25" customWidth="1"/>
    <col min="8" max="8" width="11.140625" style="25" customWidth="1"/>
    <col min="9" max="9" width="9.7109375" style="25" customWidth="1"/>
    <col min="10" max="11" width="8.7109375" style="25" customWidth="1"/>
    <col min="12" max="12" width="19.140625" style="25" customWidth="1"/>
    <col min="13" max="13" width="8.7109375" style="25" customWidth="1"/>
    <col min="14" max="14" width="10.28125" style="25" bestFit="1" customWidth="1"/>
    <col min="15" max="15" width="9.57421875" style="1" customWidth="1"/>
    <col min="16" max="16" width="10.421875" style="25" customWidth="1"/>
    <col min="17" max="26" width="8.7109375" style="25" customWidth="1"/>
    <col min="27" max="27" width="10.00390625" style="25" bestFit="1" customWidth="1"/>
    <col min="28" max="16384" width="8.7109375" style="25" customWidth="1"/>
  </cols>
  <sheetData>
    <row r="1" spans="1:18" ht="55.5" customHeight="1">
      <c r="A1" s="3"/>
      <c r="B1" s="121" t="s">
        <v>215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3"/>
    </row>
    <row r="2" spans="1:18" ht="15.75">
      <c r="A2" s="15">
        <v>1</v>
      </c>
      <c r="B2" s="141" t="s">
        <v>0</v>
      </c>
      <c r="C2" s="141"/>
      <c r="D2" s="143">
        <v>175.15</v>
      </c>
      <c r="E2" s="144"/>
      <c r="F2" s="142" t="s">
        <v>1</v>
      </c>
      <c r="G2" s="142"/>
      <c r="H2" s="3"/>
      <c r="I2" s="3"/>
      <c r="J2" s="3"/>
      <c r="K2" s="3"/>
      <c r="L2" s="3"/>
      <c r="M2" s="3"/>
      <c r="N2" s="3"/>
      <c r="P2" s="1"/>
      <c r="Q2" s="1"/>
      <c r="R2" s="1"/>
    </row>
    <row r="3" spans="1:18" ht="15.75">
      <c r="A3" s="15">
        <v>2</v>
      </c>
      <c r="B3" s="141" t="s">
        <v>2</v>
      </c>
      <c r="C3" s="141"/>
      <c r="D3" s="147">
        <v>166749</v>
      </c>
      <c r="E3" s="148"/>
      <c r="F3" s="2" t="s">
        <v>5</v>
      </c>
      <c r="G3" s="3" t="s">
        <v>3</v>
      </c>
      <c r="H3" s="149">
        <v>81991</v>
      </c>
      <c r="I3" s="150"/>
      <c r="J3" s="2" t="s">
        <v>5</v>
      </c>
      <c r="K3" s="3" t="s">
        <v>4</v>
      </c>
      <c r="L3" s="149">
        <v>84758</v>
      </c>
      <c r="M3" s="150"/>
      <c r="N3" s="3" t="s">
        <v>5</v>
      </c>
      <c r="P3" s="1"/>
      <c r="Q3" s="1"/>
      <c r="R3" s="1"/>
    </row>
    <row r="4" spans="1:18" ht="15.75">
      <c r="A4" s="15">
        <v>3</v>
      </c>
      <c r="B4" s="141" t="s">
        <v>6</v>
      </c>
      <c r="C4" s="141"/>
      <c r="D4" s="67">
        <v>8</v>
      </c>
      <c r="E4" s="3" t="s">
        <v>7</v>
      </c>
      <c r="F4" s="3" t="s">
        <v>8</v>
      </c>
      <c r="G4" s="67">
        <v>165</v>
      </c>
      <c r="H4" s="3" t="s">
        <v>7</v>
      </c>
      <c r="I4" s="3" t="s">
        <v>9</v>
      </c>
      <c r="J4" s="67">
        <v>83</v>
      </c>
      <c r="K4" s="3" t="s">
        <v>7</v>
      </c>
      <c r="L4" s="3"/>
      <c r="M4" s="3"/>
      <c r="N4" s="3"/>
      <c r="P4" s="1"/>
      <c r="Q4" s="1"/>
      <c r="R4" s="1"/>
    </row>
    <row r="5" spans="1:18" ht="15.75">
      <c r="A5" s="15">
        <v>4</v>
      </c>
      <c r="B5" s="141" t="s">
        <v>10</v>
      </c>
      <c r="C5" s="141"/>
      <c r="D5" s="150">
        <v>3834.4</v>
      </c>
      <c r="E5" s="150"/>
      <c r="F5" s="3" t="s">
        <v>11</v>
      </c>
      <c r="G5" s="3"/>
      <c r="H5" s="3"/>
      <c r="I5" s="3"/>
      <c r="J5" s="3"/>
      <c r="K5" s="3"/>
      <c r="L5" s="3"/>
      <c r="M5" s="3"/>
      <c r="N5" s="3"/>
      <c r="P5" s="1"/>
      <c r="Q5" s="1"/>
      <c r="R5" s="1"/>
    </row>
    <row r="6" spans="1:18" ht="15.75">
      <c r="A6" s="15">
        <v>5</v>
      </c>
      <c r="B6" s="141" t="s">
        <v>12</v>
      </c>
      <c r="C6" s="141"/>
      <c r="D6" s="214">
        <v>2972.7</v>
      </c>
      <c r="E6" s="150"/>
      <c r="F6" s="3" t="s">
        <v>11</v>
      </c>
      <c r="G6" s="3" t="s">
        <v>38</v>
      </c>
      <c r="H6" s="3"/>
      <c r="I6" s="3"/>
      <c r="J6" s="3"/>
      <c r="K6" s="3"/>
      <c r="L6" s="3"/>
      <c r="M6" s="3"/>
      <c r="N6" s="3"/>
      <c r="P6" s="1"/>
      <c r="Q6" s="1"/>
      <c r="R6" s="1"/>
    </row>
    <row r="7" spans="1:18" ht="15.75">
      <c r="A7" s="15">
        <v>6</v>
      </c>
      <c r="B7" s="141" t="s">
        <v>13</v>
      </c>
      <c r="C7" s="141"/>
      <c r="D7" s="150">
        <f>D6-D5</f>
        <v>-861.7000000000003</v>
      </c>
      <c r="E7" s="150"/>
      <c r="F7" s="3" t="s">
        <v>11</v>
      </c>
      <c r="G7" s="3"/>
      <c r="H7" s="3"/>
      <c r="I7" s="3"/>
      <c r="J7" s="3"/>
      <c r="K7" s="3"/>
      <c r="L7" s="3"/>
      <c r="M7" s="3"/>
      <c r="N7" s="3"/>
      <c r="P7" s="1"/>
      <c r="Q7" s="1"/>
      <c r="R7" s="1"/>
    </row>
    <row r="8" spans="1:18" ht="15.75">
      <c r="A8" s="15">
        <v>7</v>
      </c>
      <c r="B8" s="141" t="s">
        <v>14</v>
      </c>
      <c r="C8" s="141"/>
      <c r="D8" s="215">
        <v>0.28</v>
      </c>
      <c r="E8" s="215"/>
      <c r="F8" s="3" t="s">
        <v>11</v>
      </c>
      <c r="G8" s="3" t="s">
        <v>38</v>
      </c>
      <c r="H8" s="3" t="e">
        <f>D8/F23</f>
        <v>#DIV/0!</v>
      </c>
      <c r="I8" s="3"/>
      <c r="J8" s="3"/>
      <c r="K8" s="3"/>
      <c r="L8" s="3"/>
      <c r="M8" s="3"/>
      <c r="N8" s="3"/>
      <c r="P8" s="1"/>
      <c r="Q8" s="1"/>
      <c r="R8" s="1"/>
    </row>
    <row r="9" spans="1:18" ht="15.75">
      <c r="A9" s="15">
        <v>8</v>
      </c>
      <c r="B9" s="141" t="s">
        <v>15</v>
      </c>
      <c r="C9" s="141"/>
      <c r="D9" s="147">
        <v>0</v>
      </c>
      <c r="E9" s="148"/>
      <c r="F9" s="3" t="s">
        <v>11</v>
      </c>
      <c r="G9" s="3" t="s">
        <v>38</v>
      </c>
      <c r="H9" s="3" t="e">
        <f>D9/F26</f>
        <v>#DIV/0!</v>
      </c>
      <c r="I9" s="14" t="s">
        <v>46</v>
      </c>
      <c r="J9" s="30">
        <v>0</v>
      </c>
      <c r="K9" s="14" t="s">
        <v>55</v>
      </c>
      <c r="L9" s="30">
        <v>0</v>
      </c>
      <c r="M9" s="14" t="s">
        <v>51</v>
      </c>
      <c r="N9" s="30">
        <v>0</v>
      </c>
      <c r="P9" s="1"/>
      <c r="Q9" s="1"/>
      <c r="R9" s="1"/>
    </row>
    <row r="10" spans="1:18" ht="15.75">
      <c r="A10" s="15">
        <v>9</v>
      </c>
      <c r="B10" s="2" t="s">
        <v>39</v>
      </c>
      <c r="C10" s="2"/>
      <c r="D10" s="149">
        <v>0</v>
      </c>
      <c r="E10" s="150"/>
      <c r="F10" s="3" t="s">
        <v>11</v>
      </c>
      <c r="G10" s="3" t="s">
        <v>38</v>
      </c>
      <c r="H10" s="3" t="e">
        <f>D10/F26</f>
        <v>#DIV/0!</v>
      </c>
      <c r="I10" s="3"/>
      <c r="J10" s="3"/>
      <c r="K10" s="3"/>
      <c r="L10" s="3"/>
      <c r="M10" s="3"/>
      <c r="N10" s="3"/>
      <c r="P10" s="1"/>
      <c r="Q10" s="1"/>
      <c r="R10" s="1"/>
    </row>
    <row r="11" spans="1:18" ht="15.75">
      <c r="A11" s="15">
        <v>10</v>
      </c>
      <c r="B11" s="141" t="s">
        <v>16</v>
      </c>
      <c r="C11" s="141"/>
      <c r="D11" s="149">
        <v>0</v>
      </c>
      <c r="E11" s="150"/>
      <c r="F11" s="3" t="s">
        <v>11</v>
      </c>
      <c r="G11" s="3"/>
      <c r="H11" s="3"/>
      <c r="I11" s="3"/>
      <c r="J11" s="3"/>
      <c r="K11" s="3"/>
      <c r="L11" s="3"/>
      <c r="M11" s="3"/>
      <c r="N11" s="3"/>
      <c r="P11" s="1"/>
      <c r="Q11" s="1"/>
      <c r="R11" s="1"/>
    </row>
    <row r="12" spans="1:18" ht="15.75">
      <c r="A12" s="15">
        <v>11</v>
      </c>
      <c r="B12" s="141" t="s">
        <v>17</v>
      </c>
      <c r="C12" s="141"/>
      <c r="D12" s="149">
        <v>0</v>
      </c>
      <c r="E12" s="150"/>
      <c r="F12" s="3" t="s">
        <v>11</v>
      </c>
      <c r="G12" s="3"/>
      <c r="H12" s="3"/>
      <c r="I12" s="3"/>
      <c r="J12" s="3"/>
      <c r="K12" s="3"/>
      <c r="L12" s="3"/>
      <c r="M12" s="3"/>
      <c r="N12" s="3"/>
      <c r="P12" s="1"/>
      <c r="Q12" s="1"/>
      <c r="R12" s="1"/>
    </row>
    <row r="13" spans="1:18" ht="15.75">
      <c r="A13" s="15">
        <v>11</v>
      </c>
      <c r="B13" s="141" t="s">
        <v>18</v>
      </c>
      <c r="C13" s="141"/>
      <c r="D13" s="200">
        <v>0.15</v>
      </c>
      <c r="E13" s="200"/>
      <c r="F13" s="3" t="s">
        <v>11</v>
      </c>
      <c r="G13" s="3"/>
      <c r="H13" s="3"/>
      <c r="I13" s="3"/>
      <c r="J13" s="3"/>
      <c r="K13" s="3"/>
      <c r="L13" s="3"/>
      <c r="M13" s="3"/>
      <c r="N13" s="3"/>
      <c r="P13" s="1"/>
      <c r="Q13" s="1"/>
      <c r="R13" s="1"/>
    </row>
    <row r="14" spans="1:18" ht="15.75">
      <c r="A14" s="15">
        <v>12</v>
      </c>
      <c r="B14" s="261" t="s">
        <v>19</v>
      </c>
      <c r="C14" s="262"/>
      <c r="D14" s="151" t="s">
        <v>20</v>
      </c>
      <c r="E14" s="151"/>
      <c r="F14" s="151"/>
      <c r="G14" s="152" t="s">
        <v>21</v>
      </c>
      <c r="H14" s="152"/>
      <c r="I14" s="152"/>
      <c r="J14" s="153" t="s">
        <v>140</v>
      </c>
      <c r="K14" s="153"/>
      <c r="L14" s="153"/>
      <c r="M14" s="260" t="s">
        <v>22</v>
      </c>
      <c r="N14" s="260"/>
      <c r="O14" s="260"/>
      <c r="P14" s="60"/>
      <c r="Q14" s="60"/>
      <c r="R14" s="60"/>
    </row>
    <row r="15" spans="1:18" ht="15.75">
      <c r="A15" s="3"/>
      <c r="B15" s="263"/>
      <c r="C15" s="264"/>
      <c r="D15" s="45" t="s">
        <v>23</v>
      </c>
      <c r="E15" s="45" t="s">
        <v>24</v>
      </c>
      <c r="F15" s="45" t="s">
        <v>34</v>
      </c>
      <c r="G15" s="45" t="s">
        <v>23</v>
      </c>
      <c r="H15" s="45" t="s">
        <v>24</v>
      </c>
      <c r="I15" s="45" t="s">
        <v>25</v>
      </c>
      <c r="J15" s="45" t="s">
        <v>23</v>
      </c>
      <c r="K15" s="45" t="s">
        <v>24</v>
      </c>
      <c r="L15" s="45" t="s">
        <v>25</v>
      </c>
      <c r="M15" s="45" t="s">
        <v>23</v>
      </c>
      <c r="N15" s="45" t="s">
        <v>24</v>
      </c>
      <c r="O15" s="45" t="s">
        <v>25</v>
      </c>
      <c r="P15" s="60"/>
      <c r="Q15" s="60"/>
      <c r="R15" s="60"/>
    </row>
    <row r="16" spans="1:18" ht="15.75">
      <c r="A16" s="3"/>
      <c r="B16" s="263"/>
      <c r="C16" s="264"/>
      <c r="D16" s="63">
        <v>18</v>
      </c>
      <c r="E16" s="68">
        <v>8.35</v>
      </c>
      <c r="F16" s="68">
        <v>18.25</v>
      </c>
      <c r="G16" s="63">
        <v>3542</v>
      </c>
      <c r="H16" s="68">
        <v>331.69</v>
      </c>
      <c r="I16" s="68">
        <v>1797.1</v>
      </c>
      <c r="J16" s="63">
        <v>0</v>
      </c>
      <c r="K16" s="63">
        <v>0</v>
      </c>
      <c r="L16" s="63">
        <v>0</v>
      </c>
      <c r="M16" s="47">
        <f>D16+G16+J16</f>
        <v>3560</v>
      </c>
      <c r="N16" s="48">
        <f>E16+H16+K16</f>
        <v>340.04</v>
      </c>
      <c r="O16" s="99">
        <f>F16+I16+L16</f>
        <v>1815.35</v>
      </c>
      <c r="P16" s="60"/>
      <c r="Q16" s="60"/>
      <c r="R16" s="60"/>
    </row>
    <row r="17" spans="1:18" ht="15.75">
      <c r="A17" s="3"/>
      <c r="B17" s="263"/>
      <c r="C17" s="264"/>
      <c r="D17" s="219" t="s">
        <v>141</v>
      </c>
      <c r="E17" s="220"/>
      <c r="F17" s="221"/>
      <c r="G17" s="102" t="s">
        <v>143</v>
      </c>
      <c r="H17" s="103"/>
      <c r="I17" s="104"/>
      <c r="J17" s="105" t="s">
        <v>142</v>
      </c>
      <c r="K17" s="106"/>
      <c r="L17" s="107"/>
      <c r="M17" s="300" t="s">
        <v>144</v>
      </c>
      <c r="N17" s="301"/>
      <c r="O17" s="302"/>
      <c r="P17" s="132" t="s">
        <v>22</v>
      </c>
      <c r="Q17" s="303"/>
      <c r="R17" s="133"/>
    </row>
    <row r="18" spans="1:18" ht="15.75">
      <c r="A18" s="3"/>
      <c r="B18" s="263"/>
      <c r="C18" s="264"/>
      <c r="D18" s="46" t="s">
        <v>23</v>
      </c>
      <c r="E18" s="46" t="s">
        <v>24</v>
      </c>
      <c r="F18" s="46" t="s">
        <v>34</v>
      </c>
      <c r="G18" s="53" t="s">
        <v>23</v>
      </c>
      <c r="H18" s="53" t="s">
        <v>24</v>
      </c>
      <c r="I18" s="53" t="s">
        <v>34</v>
      </c>
      <c r="J18" s="46" t="s">
        <v>23</v>
      </c>
      <c r="K18" s="46" t="s">
        <v>24</v>
      </c>
      <c r="L18" s="46" t="s">
        <v>34</v>
      </c>
      <c r="M18" s="53" t="s">
        <v>23</v>
      </c>
      <c r="N18" s="53" t="s">
        <v>24</v>
      </c>
      <c r="O18" s="53" t="s">
        <v>34</v>
      </c>
      <c r="P18" s="57" t="s">
        <v>23</v>
      </c>
      <c r="Q18" s="57" t="s">
        <v>24</v>
      </c>
      <c r="R18" s="57" t="s">
        <v>34</v>
      </c>
    </row>
    <row r="19" spans="1:18" ht="15.75">
      <c r="A19" s="3"/>
      <c r="B19" s="265"/>
      <c r="C19" s="266"/>
      <c r="D19" s="63">
        <v>0</v>
      </c>
      <c r="E19" s="19">
        <v>0</v>
      </c>
      <c r="F19" s="19">
        <v>0</v>
      </c>
      <c r="G19" s="15">
        <v>3530</v>
      </c>
      <c r="H19" s="19">
        <v>297.04</v>
      </c>
      <c r="I19" s="19">
        <v>1250.02</v>
      </c>
      <c r="J19" s="15">
        <v>30</v>
      </c>
      <c r="K19" s="19">
        <v>43</v>
      </c>
      <c r="L19" s="19">
        <v>565.33</v>
      </c>
      <c r="M19" s="19">
        <v>0</v>
      </c>
      <c r="N19" s="19">
        <v>0</v>
      </c>
      <c r="O19" s="19">
        <v>0</v>
      </c>
      <c r="P19" s="95">
        <f>D19+G19+J19+M19</f>
        <v>3560</v>
      </c>
      <c r="Q19" s="94">
        <f>E19+H19+K19+N19</f>
        <v>340.04</v>
      </c>
      <c r="R19" s="94">
        <f>F19+I19+L19+O19</f>
        <v>1815.35</v>
      </c>
    </row>
    <row r="20" spans="1:18" ht="15.75">
      <c r="A20" s="15">
        <v>13</v>
      </c>
      <c r="B20" s="35" t="s">
        <v>26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5"/>
      <c r="R20" s="1"/>
    </row>
    <row r="21" spans="1:18" ht="15.75">
      <c r="A21" s="39" t="s">
        <v>177</v>
      </c>
      <c r="B21" s="156" t="s">
        <v>27</v>
      </c>
      <c r="C21" s="156"/>
      <c r="D21" s="146" t="s">
        <v>28</v>
      </c>
      <c r="E21" s="146" t="s">
        <v>29</v>
      </c>
      <c r="F21" s="146" t="s">
        <v>24</v>
      </c>
      <c r="G21" s="145" t="s">
        <v>33</v>
      </c>
      <c r="H21" s="145"/>
      <c r="I21" s="145"/>
      <c r="J21" s="146" t="s">
        <v>25</v>
      </c>
      <c r="K21" s="146"/>
      <c r="L21" s="146"/>
      <c r="M21" s="213" t="s">
        <v>38</v>
      </c>
      <c r="N21" s="213"/>
      <c r="O21" s="213"/>
      <c r="P21" s="1"/>
      <c r="Q21" s="1"/>
      <c r="R21" s="1"/>
    </row>
    <row r="22" spans="1:18" ht="15.75">
      <c r="A22" s="3"/>
      <c r="B22" s="156"/>
      <c r="C22" s="156"/>
      <c r="D22" s="146"/>
      <c r="E22" s="146"/>
      <c r="F22" s="146"/>
      <c r="G22" s="45" t="s">
        <v>35</v>
      </c>
      <c r="H22" s="45" t="s">
        <v>36</v>
      </c>
      <c r="I22" s="45" t="s">
        <v>32</v>
      </c>
      <c r="J22" s="45" t="s">
        <v>35</v>
      </c>
      <c r="K22" s="45" t="s">
        <v>36</v>
      </c>
      <c r="L22" s="45" t="s">
        <v>37</v>
      </c>
      <c r="M22" s="45" t="s">
        <v>35</v>
      </c>
      <c r="N22" s="45" t="s">
        <v>36</v>
      </c>
      <c r="O22" s="45" t="s">
        <v>37</v>
      </c>
      <c r="P22" s="1"/>
      <c r="Q22" s="1"/>
      <c r="R22" s="1"/>
    </row>
    <row r="23" spans="1:18" ht="15.75">
      <c r="A23" s="3"/>
      <c r="B23" s="156"/>
      <c r="C23" s="156"/>
      <c r="D23" s="15">
        <v>0</v>
      </c>
      <c r="E23" s="15">
        <v>0</v>
      </c>
      <c r="F23" s="15">
        <v>0</v>
      </c>
      <c r="G23" s="21">
        <f>F23*0*247/100000</f>
        <v>0</v>
      </c>
      <c r="H23" s="21">
        <f>F23*247*0/100000</f>
        <v>0</v>
      </c>
      <c r="I23" s="21">
        <f>F23*247*0/100000</f>
        <v>0</v>
      </c>
      <c r="J23" s="15">
        <v>0</v>
      </c>
      <c r="K23" s="15">
        <v>0</v>
      </c>
      <c r="L23" s="15">
        <v>0</v>
      </c>
      <c r="M23" s="30">
        <v>0</v>
      </c>
      <c r="N23" s="30">
        <v>0</v>
      </c>
      <c r="O23" s="70">
        <v>0</v>
      </c>
      <c r="P23" s="1"/>
      <c r="Q23" s="1"/>
      <c r="R23" s="1"/>
    </row>
    <row r="24" spans="1:18" ht="15.75">
      <c r="A24" s="39" t="s">
        <v>178</v>
      </c>
      <c r="B24" s="157" t="s">
        <v>49</v>
      </c>
      <c r="C24" s="158"/>
      <c r="D24" s="146" t="s">
        <v>28</v>
      </c>
      <c r="E24" s="146" t="s">
        <v>29</v>
      </c>
      <c r="F24" s="146" t="s">
        <v>24</v>
      </c>
      <c r="G24" s="213" t="s">
        <v>33</v>
      </c>
      <c r="H24" s="213"/>
      <c r="I24" s="213"/>
      <c r="J24" s="105" t="s">
        <v>25</v>
      </c>
      <c r="K24" s="106"/>
      <c r="L24" s="106"/>
      <c r="M24" s="107"/>
      <c r="N24" s="213" t="s">
        <v>38</v>
      </c>
      <c r="O24" s="213"/>
      <c r="P24" s="213"/>
      <c r="Q24" s="213"/>
      <c r="R24" s="1"/>
    </row>
    <row r="25" spans="1:18" ht="15.75">
      <c r="A25" s="3"/>
      <c r="B25" s="159"/>
      <c r="C25" s="160"/>
      <c r="D25" s="146"/>
      <c r="E25" s="146"/>
      <c r="F25" s="146"/>
      <c r="G25" s="53" t="s">
        <v>36</v>
      </c>
      <c r="H25" s="53" t="s">
        <v>35</v>
      </c>
      <c r="I25" s="53" t="s">
        <v>32</v>
      </c>
      <c r="J25" s="46" t="s">
        <v>36</v>
      </c>
      <c r="K25" s="46" t="s">
        <v>35</v>
      </c>
      <c r="L25" s="46" t="s">
        <v>40</v>
      </c>
      <c r="M25" s="46" t="s">
        <v>37</v>
      </c>
      <c r="N25" s="53" t="s">
        <v>36</v>
      </c>
      <c r="O25" s="53" t="s">
        <v>35</v>
      </c>
      <c r="P25" s="53" t="s">
        <v>40</v>
      </c>
      <c r="Q25" s="53" t="s">
        <v>37</v>
      </c>
      <c r="R25" s="1"/>
    </row>
    <row r="26" spans="1:18" ht="15.75">
      <c r="A26" s="3"/>
      <c r="B26" s="161"/>
      <c r="C26" s="162"/>
      <c r="D26" s="15">
        <v>0</v>
      </c>
      <c r="E26" s="15">
        <v>0</v>
      </c>
      <c r="F26" s="15">
        <v>0</v>
      </c>
      <c r="G26" s="21">
        <f>F26*0*247/100000</f>
        <v>0</v>
      </c>
      <c r="H26" s="21">
        <f>F26*247*0/100000</f>
        <v>0</v>
      </c>
      <c r="I26" s="21">
        <f>F26*247*0/100000</f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33">
        <v>0</v>
      </c>
      <c r="P26" s="33">
        <v>0</v>
      </c>
      <c r="Q26" s="33">
        <v>0</v>
      </c>
      <c r="R26" s="1"/>
    </row>
    <row r="27" spans="1:18" ht="15.75">
      <c r="A27" s="39" t="s">
        <v>179</v>
      </c>
      <c r="B27" s="176" t="s">
        <v>50</v>
      </c>
      <c r="C27" s="177"/>
      <c r="D27" s="229" t="s">
        <v>28</v>
      </c>
      <c r="E27" s="182" t="s">
        <v>52</v>
      </c>
      <c r="F27" s="229" t="s">
        <v>24</v>
      </c>
      <c r="G27" s="182" t="s">
        <v>53</v>
      </c>
      <c r="H27" s="154" t="s">
        <v>24</v>
      </c>
      <c r="I27" s="102" t="s">
        <v>33</v>
      </c>
      <c r="J27" s="103"/>
      <c r="K27" s="104"/>
      <c r="L27" s="219" t="s">
        <v>25</v>
      </c>
      <c r="M27" s="220"/>
      <c r="N27" s="221"/>
      <c r="O27" s="216" t="s">
        <v>38</v>
      </c>
      <c r="P27" s="217"/>
      <c r="Q27" s="218"/>
      <c r="R27" s="1"/>
    </row>
    <row r="28" spans="1:18" ht="15.75">
      <c r="A28" s="3"/>
      <c r="B28" s="178"/>
      <c r="C28" s="179"/>
      <c r="D28" s="229"/>
      <c r="E28" s="183"/>
      <c r="F28" s="229"/>
      <c r="G28" s="183"/>
      <c r="H28" s="155"/>
      <c r="I28" s="23" t="s">
        <v>36</v>
      </c>
      <c r="J28" s="23" t="s">
        <v>51</v>
      </c>
      <c r="K28" s="23" t="s">
        <v>22</v>
      </c>
      <c r="L28" s="28" t="s">
        <v>36</v>
      </c>
      <c r="M28" s="28" t="s">
        <v>51</v>
      </c>
      <c r="N28" s="28" t="s">
        <v>22</v>
      </c>
      <c r="O28" s="15" t="s">
        <v>36</v>
      </c>
      <c r="P28" s="15" t="s">
        <v>51</v>
      </c>
      <c r="Q28" s="1" t="s">
        <v>54</v>
      </c>
      <c r="R28" s="1"/>
    </row>
    <row r="29" spans="1:18" ht="15.75">
      <c r="A29" s="3"/>
      <c r="B29" s="180"/>
      <c r="C29" s="181"/>
      <c r="D29" s="15">
        <v>0</v>
      </c>
      <c r="E29" s="15">
        <v>0</v>
      </c>
      <c r="F29" s="29">
        <v>0</v>
      </c>
      <c r="G29" s="18">
        <v>0</v>
      </c>
      <c r="H29" s="19">
        <v>0</v>
      </c>
      <c r="I29" s="18">
        <v>0</v>
      </c>
      <c r="J29" s="15">
        <v>0</v>
      </c>
      <c r="K29" s="30">
        <f>I29+J29</f>
        <v>0</v>
      </c>
      <c r="L29" s="15">
        <v>0</v>
      </c>
      <c r="M29" s="15">
        <v>0</v>
      </c>
      <c r="N29" s="15">
        <f>L29+M29</f>
        <v>0</v>
      </c>
      <c r="O29" s="33">
        <v>0</v>
      </c>
      <c r="P29" s="71">
        <v>0</v>
      </c>
      <c r="Q29" s="33">
        <v>0</v>
      </c>
      <c r="R29" s="1"/>
    </row>
    <row r="30" spans="1:18" ht="15.75">
      <c r="A30" s="15">
        <v>14</v>
      </c>
      <c r="B30" s="170" t="s">
        <v>16</v>
      </c>
      <c r="C30" s="171"/>
      <c r="D30" s="146" t="s">
        <v>28</v>
      </c>
      <c r="E30" s="146" t="s">
        <v>29</v>
      </c>
      <c r="F30" s="146" t="s">
        <v>24</v>
      </c>
      <c r="G30" s="142" t="s">
        <v>45</v>
      </c>
      <c r="H30" s="142"/>
      <c r="I30" s="146" t="s">
        <v>43</v>
      </c>
      <c r="J30" s="146"/>
      <c r="K30" s="146"/>
      <c r="L30" s="213" t="s">
        <v>47</v>
      </c>
      <c r="M30" s="213"/>
      <c r="N30" s="213"/>
      <c r="O30" s="213"/>
      <c r="P30" s="222" t="s">
        <v>22</v>
      </c>
      <c r="Q30" s="184" t="s">
        <v>57</v>
      </c>
      <c r="R30" s="1"/>
    </row>
    <row r="31" spans="1:18" ht="31.5">
      <c r="A31" s="3"/>
      <c r="B31" s="172"/>
      <c r="C31" s="173"/>
      <c r="D31" s="146"/>
      <c r="E31" s="146"/>
      <c r="F31" s="146"/>
      <c r="G31" s="4" t="s">
        <v>41</v>
      </c>
      <c r="H31" s="4" t="s">
        <v>42</v>
      </c>
      <c r="I31" s="27" t="s">
        <v>23</v>
      </c>
      <c r="J31" s="27" t="s">
        <v>44</v>
      </c>
      <c r="K31" s="27" t="s">
        <v>42</v>
      </c>
      <c r="L31" s="22" t="s">
        <v>46</v>
      </c>
      <c r="M31" s="22" t="s">
        <v>41</v>
      </c>
      <c r="N31" s="22" t="s">
        <v>42</v>
      </c>
      <c r="O31" s="32" t="s">
        <v>56</v>
      </c>
      <c r="P31" s="223"/>
      <c r="Q31" s="185"/>
      <c r="R31" s="1"/>
    </row>
    <row r="32" spans="1:18" ht="15.75">
      <c r="A32" s="3"/>
      <c r="B32" s="174"/>
      <c r="C32" s="175"/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33">
        <v>0</v>
      </c>
      <c r="P32" s="33">
        <v>0</v>
      </c>
      <c r="Q32" s="33">
        <v>0</v>
      </c>
      <c r="R32" s="1"/>
    </row>
    <row r="33" spans="1:18" ht="30" customHeight="1">
      <c r="A33" s="15">
        <v>15</v>
      </c>
      <c r="B33" s="176" t="s">
        <v>48</v>
      </c>
      <c r="C33" s="177"/>
      <c r="D33" s="224">
        <v>0</v>
      </c>
      <c r="E33" s="228" t="s">
        <v>58</v>
      </c>
      <c r="F33" s="228" t="s">
        <v>24</v>
      </c>
      <c r="G33" s="226" t="s">
        <v>62</v>
      </c>
      <c r="H33" s="163" t="s">
        <v>24</v>
      </c>
      <c r="I33" s="111" t="s">
        <v>47</v>
      </c>
      <c r="J33" s="129"/>
      <c r="K33" s="112"/>
      <c r="L33" s="111" t="s">
        <v>38</v>
      </c>
      <c r="M33" s="129"/>
      <c r="N33" s="112"/>
      <c r="P33" s="1"/>
      <c r="Q33" s="1"/>
      <c r="R33" s="1"/>
    </row>
    <row r="34" spans="1:18" ht="15.75">
      <c r="A34" s="3"/>
      <c r="B34" s="178"/>
      <c r="C34" s="179"/>
      <c r="D34" s="225"/>
      <c r="E34" s="225"/>
      <c r="F34" s="225"/>
      <c r="G34" s="227"/>
      <c r="H34" s="164"/>
      <c r="I34" s="3" t="s">
        <v>60</v>
      </c>
      <c r="J34" s="111" t="s">
        <v>59</v>
      </c>
      <c r="K34" s="112"/>
      <c r="L34" s="3" t="s">
        <v>60</v>
      </c>
      <c r="M34" s="111" t="s">
        <v>59</v>
      </c>
      <c r="N34" s="112"/>
      <c r="P34" s="1"/>
      <c r="Q34" s="1"/>
      <c r="R34" s="1"/>
    </row>
    <row r="35" spans="1:18" ht="15.75">
      <c r="A35" s="3"/>
      <c r="B35" s="180"/>
      <c r="C35" s="181"/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216">
        <v>0</v>
      </c>
      <c r="K35" s="218"/>
      <c r="L35" s="15">
        <v>0</v>
      </c>
      <c r="M35" s="216">
        <v>0</v>
      </c>
      <c r="N35" s="112"/>
      <c r="P35" s="1"/>
      <c r="Q35" s="1"/>
      <c r="R35" s="1"/>
    </row>
    <row r="36" spans="1:18" ht="15.75">
      <c r="A36" s="15">
        <v>16</v>
      </c>
      <c r="B36" s="207" t="s">
        <v>18</v>
      </c>
      <c r="C36" s="208"/>
      <c r="D36" s="163" t="s">
        <v>28</v>
      </c>
      <c r="E36" s="163" t="s">
        <v>58</v>
      </c>
      <c r="F36" s="163" t="s">
        <v>24</v>
      </c>
      <c r="G36" s="102" t="s">
        <v>25</v>
      </c>
      <c r="H36" s="103"/>
      <c r="I36" s="103"/>
      <c r="J36" s="104"/>
      <c r="K36" s="105" t="s">
        <v>68</v>
      </c>
      <c r="L36" s="107"/>
      <c r="M36" s="234" t="s">
        <v>70</v>
      </c>
      <c r="N36" s="3"/>
      <c r="P36" s="1"/>
      <c r="Q36" s="1"/>
      <c r="R36" s="1"/>
    </row>
    <row r="37" spans="1:18" ht="15.75">
      <c r="A37" s="3"/>
      <c r="B37" s="209"/>
      <c r="C37" s="210"/>
      <c r="D37" s="164"/>
      <c r="E37" s="164"/>
      <c r="F37" s="164"/>
      <c r="G37" s="53" t="s">
        <v>64</v>
      </c>
      <c r="H37" s="53" t="s">
        <v>65</v>
      </c>
      <c r="I37" s="53" t="s">
        <v>66</v>
      </c>
      <c r="J37" s="53" t="s">
        <v>22</v>
      </c>
      <c r="K37" s="46" t="s">
        <v>67</v>
      </c>
      <c r="L37" s="46" t="s">
        <v>69</v>
      </c>
      <c r="M37" s="235"/>
      <c r="N37" s="3"/>
      <c r="P37" s="1"/>
      <c r="Q37" s="1"/>
      <c r="R37" s="1"/>
    </row>
    <row r="38" spans="1:18" ht="15.75">
      <c r="A38" s="3"/>
      <c r="B38" s="211"/>
      <c r="C38" s="212"/>
      <c r="D38" s="15">
        <v>10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00">
        <v>0.15</v>
      </c>
      <c r="K38" s="15">
        <v>0</v>
      </c>
      <c r="L38" s="98">
        <v>0.15</v>
      </c>
      <c r="M38" s="72">
        <v>0</v>
      </c>
      <c r="N38" s="3"/>
      <c r="P38" s="1"/>
      <c r="Q38" s="1"/>
      <c r="R38" s="1"/>
    </row>
    <row r="39" spans="1:18" ht="15.75">
      <c r="A39" s="15">
        <v>17</v>
      </c>
      <c r="B39" s="267" t="s">
        <v>71</v>
      </c>
      <c r="C39" s="268"/>
      <c r="D39" s="245" t="s">
        <v>76</v>
      </c>
      <c r="E39" s="246"/>
      <c r="F39" s="247" t="s">
        <v>72</v>
      </c>
      <c r="G39" s="248"/>
      <c r="H39" s="245" t="s">
        <v>73</v>
      </c>
      <c r="I39" s="246"/>
      <c r="J39" s="105" t="s">
        <v>74</v>
      </c>
      <c r="K39" s="107"/>
      <c r="L39" s="167" t="s">
        <v>75</v>
      </c>
      <c r="M39" s="169"/>
      <c r="N39" s="115" t="s">
        <v>66</v>
      </c>
      <c r="O39" s="117"/>
      <c r="P39" s="132" t="s">
        <v>22</v>
      </c>
      <c r="Q39" s="133"/>
      <c r="R39" s="1"/>
    </row>
    <row r="40" spans="1:18" ht="15.75">
      <c r="A40" s="3"/>
      <c r="B40" s="269"/>
      <c r="C40" s="270"/>
      <c r="D40" s="61" t="s">
        <v>23</v>
      </c>
      <c r="E40" s="61" t="s">
        <v>24</v>
      </c>
      <c r="F40" s="62" t="s">
        <v>23</v>
      </c>
      <c r="G40" s="62" t="s">
        <v>24</v>
      </c>
      <c r="H40" s="61" t="s">
        <v>23</v>
      </c>
      <c r="I40" s="61" t="s">
        <v>24</v>
      </c>
      <c r="J40" s="46" t="s">
        <v>23</v>
      </c>
      <c r="K40" s="46" t="s">
        <v>24</v>
      </c>
      <c r="L40" s="59" t="s">
        <v>23</v>
      </c>
      <c r="M40" s="59" t="s">
        <v>24</v>
      </c>
      <c r="N40" s="50" t="s">
        <v>23</v>
      </c>
      <c r="O40" s="50" t="s">
        <v>24</v>
      </c>
      <c r="P40" s="57" t="s">
        <v>23</v>
      </c>
      <c r="Q40" s="57" t="s">
        <v>24</v>
      </c>
      <c r="R40" s="1"/>
    </row>
    <row r="41" spans="1:18" ht="15.75">
      <c r="A41" s="3"/>
      <c r="B41" s="271"/>
      <c r="C41" s="272"/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4">
        <v>0</v>
      </c>
      <c r="P41" s="65">
        <f>D41+F41+H41+J41+L41+N41</f>
        <v>0</v>
      </c>
      <c r="Q41" s="65">
        <f>E41+G41+I41+K41+M41+O41</f>
        <v>0</v>
      </c>
      <c r="R41" s="1"/>
    </row>
    <row r="42" spans="1:30" ht="15.75">
      <c r="A42" s="15">
        <v>18</v>
      </c>
      <c r="B42" s="236" t="s">
        <v>97</v>
      </c>
      <c r="C42" s="237"/>
      <c r="D42" s="230" t="s">
        <v>23</v>
      </c>
      <c r="E42" s="231"/>
      <c r="F42" s="232" t="s">
        <v>79</v>
      </c>
      <c r="G42" s="115" t="s">
        <v>81</v>
      </c>
      <c r="H42" s="117"/>
      <c r="I42" s="242" t="s">
        <v>100</v>
      </c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4"/>
      <c r="AD42" s="34"/>
    </row>
    <row r="43" spans="1:30" ht="47.25">
      <c r="A43" s="3"/>
      <c r="B43" s="238"/>
      <c r="C43" s="239"/>
      <c r="D43" s="54" t="s">
        <v>77</v>
      </c>
      <c r="E43" s="54" t="s">
        <v>78</v>
      </c>
      <c r="F43" s="233"/>
      <c r="G43" s="50" t="s">
        <v>80</v>
      </c>
      <c r="H43" s="50" t="s">
        <v>82</v>
      </c>
      <c r="I43" s="45" t="s">
        <v>83</v>
      </c>
      <c r="J43" s="45" t="s">
        <v>84</v>
      </c>
      <c r="K43" s="45" t="s">
        <v>85</v>
      </c>
      <c r="L43" s="45" t="s">
        <v>86</v>
      </c>
      <c r="M43" s="45" t="s">
        <v>87</v>
      </c>
      <c r="N43" s="31" t="s">
        <v>95</v>
      </c>
      <c r="O43" s="45" t="s">
        <v>88</v>
      </c>
      <c r="P43" s="31" t="s">
        <v>96</v>
      </c>
      <c r="Q43" s="45" t="s">
        <v>89</v>
      </c>
      <c r="R43" s="45" t="s">
        <v>90</v>
      </c>
      <c r="S43" s="45" t="s">
        <v>91</v>
      </c>
      <c r="T43" s="45" t="s">
        <v>92</v>
      </c>
      <c r="U43" s="45" t="s">
        <v>93</v>
      </c>
      <c r="V43" s="45" t="s">
        <v>94</v>
      </c>
      <c r="W43" s="45" t="s">
        <v>66</v>
      </c>
      <c r="X43" s="45" t="s">
        <v>22</v>
      </c>
      <c r="Y43" s="60"/>
      <c r="Z43" s="60"/>
      <c r="AA43" s="60"/>
      <c r="AD43" s="34"/>
    </row>
    <row r="44" spans="1:27" ht="15.75">
      <c r="A44" s="3"/>
      <c r="B44" s="240"/>
      <c r="C44" s="241"/>
      <c r="D44" s="15">
        <v>0</v>
      </c>
      <c r="E44" s="15">
        <v>1</v>
      </c>
      <c r="F44" s="15">
        <v>1</v>
      </c>
      <c r="G44" s="15">
        <v>0</v>
      </c>
      <c r="H44" s="15">
        <v>0</v>
      </c>
      <c r="I44" s="15">
        <v>8</v>
      </c>
      <c r="J44" s="15">
        <v>6</v>
      </c>
      <c r="K44" s="98">
        <v>6.5</v>
      </c>
      <c r="L44" s="33">
        <v>15</v>
      </c>
      <c r="M44" s="33">
        <v>0</v>
      </c>
      <c r="N44" s="33">
        <v>0</v>
      </c>
      <c r="O44" s="33">
        <v>0</v>
      </c>
      <c r="P44" s="33">
        <v>13</v>
      </c>
      <c r="Q44" s="33">
        <v>0</v>
      </c>
      <c r="R44" s="33">
        <v>0</v>
      </c>
      <c r="S44" s="33">
        <v>3</v>
      </c>
      <c r="T44" s="33">
        <v>0</v>
      </c>
      <c r="U44" s="33">
        <v>0</v>
      </c>
      <c r="V44" s="33">
        <v>0</v>
      </c>
      <c r="W44" s="33">
        <v>0</v>
      </c>
      <c r="X44" s="1">
        <f>SUM(I44:W44)</f>
        <v>51.5</v>
      </c>
      <c r="Y44" s="1"/>
      <c r="Z44" s="1"/>
      <c r="AA44" s="1"/>
    </row>
    <row r="45" spans="1:27" ht="15.75">
      <c r="A45" s="15">
        <v>18</v>
      </c>
      <c r="B45" s="193" t="s">
        <v>98</v>
      </c>
      <c r="C45" s="194"/>
      <c r="D45" s="230" t="s">
        <v>23</v>
      </c>
      <c r="E45" s="231"/>
      <c r="F45" s="232" t="s">
        <v>79</v>
      </c>
      <c r="G45" s="115" t="s">
        <v>81</v>
      </c>
      <c r="H45" s="117"/>
      <c r="I45" s="111" t="s">
        <v>99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12"/>
    </row>
    <row r="46" spans="1:27" ht="47.25">
      <c r="A46" s="3"/>
      <c r="B46" s="195"/>
      <c r="C46" s="196"/>
      <c r="D46" s="54" t="s">
        <v>77</v>
      </c>
      <c r="E46" s="54" t="s">
        <v>78</v>
      </c>
      <c r="F46" s="233"/>
      <c r="G46" s="50" t="s">
        <v>80</v>
      </c>
      <c r="H46" s="50" t="s">
        <v>82</v>
      </c>
      <c r="I46" s="45" t="s">
        <v>83</v>
      </c>
      <c r="J46" s="45" t="s">
        <v>84</v>
      </c>
      <c r="K46" s="45" t="s">
        <v>85</v>
      </c>
      <c r="L46" s="45" t="s">
        <v>86</v>
      </c>
      <c r="M46" s="45" t="s">
        <v>87</v>
      </c>
      <c r="N46" s="31" t="s">
        <v>95</v>
      </c>
      <c r="O46" s="45" t="s">
        <v>88</v>
      </c>
      <c r="P46" s="31" t="s">
        <v>96</v>
      </c>
      <c r="Q46" s="45" t="s">
        <v>89</v>
      </c>
      <c r="R46" s="45" t="s">
        <v>90</v>
      </c>
      <c r="S46" s="45" t="s">
        <v>91</v>
      </c>
      <c r="T46" s="45" t="s">
        <v>92</v>
      </c>
      <c r="U46" s="45" t="s">
        <v>93</v>
      </c>
      <c r="V46" s="45" t="s">
        <v>94</v>
      </c>
      <c r="W46" s="45" t="s">
        <v>66</v>
      </c>
      <c r="X46" s="45" t="s">
        <v>22</v>
      </c>
      <c r="Y46" s="45" t="s">
        <v>94</v>
      </c>
      <c r="Z46" s="45" t="s">
        <v>66</v>
      </c>
      <c r="AA46" s="45" t="s">
        <v>22</v>
      </c>
    </row>
    <row r="47" spans="1:27" ht="15.75">
      <c r="A47" s="3"/>
      <c r="B47" s="197"/>
      <c r="C47" s="198"/>
      <c r="D47" s="15">
        <v>0</v>
      </c>
      <c r="E47" s="15">
        <v>30</v>
      </c>
      <c r="F47" s="15">
        <v>30</v>
      </c>
      <c r="G47" s="15">
        <v>0</v>
      </c>
      <c r="H47" s="15">
        <v>30</v>
      </c>
      <c r="I47" s="15">
        <v>38140</v>
      </c>
      <c r="J47" s="15">
        <v>8500</v>
      </c>
      <c r="K47" s="15">
        <v>27428</v>
      </c>
      <c r="L47" s="33">
        <v>15071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1"/>
      <c r="X47" s="1">
        <f>SUM(I47:W47)</f>
        <v>89139</v>
      </c>
      <c r="Y47" s="1"/>
      <c r="Z47" s="1"/>
      <c r="AA47" s="1">
        <f>SUM(L47:Z47)</f>
        <v>104210</v>
      </c>
    </row>
    <row r="48" spans="1:18" ht="15.75">
      <c r="A48" s="15">
        <v>19</v>
      </c>
      <c r="B48" s="201" t="s">
        <v>101</v>
      </c>
      <c r="C48" s="202"/>
      <c r="D48" s="102" t="s">
        <v>23</v>
      </c>
      <c r="E48" s="103"/>
      <c r="F48" s="104"/>
      <c r="G48" s="165" t="s">
        <v>22</v>
      </c>
      <c r="H48" s="105" t="s">
        <v>80</v>
      </c>
      <c r="I48" s="106"/>
      <c r="J48" s="107"/>
      <c r="K48" s="163" t="s">
        <v>22</v>
      </c>
      <c r="L48" s="105" t="s">
        <v>82</v>
      </c>
      <c r="M48" s="106"/>
      <c r="N48" s="107"/>
      <c r="O48" s="163" t="s">
        <v>22</v>
      </c>
      <c r="P48" s="134" t="s">
        <v>102</v>
      </c>
      <c r="Q48" s="199"/>
      <c r="R48" s="135"/>
    </row>
    <row r="49" spans="1:18" ht="15.75">
      <c r="A49" s="3"/>
      <c r="B49" s="203"/>
      <c r="C49" s="204"/>
      <c r="D49" s="53" t="s">
        <v>35</v>
      </c>
      <c r="E49" s="53" t="s">
        <v>36</v>
      </c>
      <c r="F49" s="53" t="s">
        <v>51</v>
      </c>
      <c r="G49" s="166"/>
      <c r="H49" s="46" t="s">
        <v>35</v>
      </c>
      <c r="I49" s="46" t="s">
        <v>36</v>
      </c>
      <c r="J49" s="46" t="s">
        <v>51</v>
      </c>
      <c r="K49" s="164"/>
      <c r="L49" s="46" t="s">
        <v>35</v>
      </c>
      <c r="M49" s="46" t="s">
        <v>36</v>
      </c>
      <c r="N49" s="46" t="s">
        <v>51</v>
      </c>
      <c r="O49" s="164"/>
      <c r="P49" s="60" t="s">
        <v>35</v>
      </c>
      <c r="Q49" s="60" t="s">
        <v>36</v>
      </c>
      <c r="R49" s="60" t="s">
        <v>51</v>
      </c>
    </row>
    <row r="50" spans="1:18" ht="15.75">
      <c r="A50" s="3"/>
      <c r="B50" s="205"/>
      <c r="C50" s="206"/>
      <c r="D50" s="15">
        <v>0</v>
      </c>
      <c r="E50" s="15">
        <v>0</v>
      </c>
      <c r="F50" s="15">
        <v>0</v>
      </c>
      <c r="G50" s="14">
        <f>SUM(D50:F50)</f>
        <v>0</v>
      </c>
      <c r="H50" s="15">
        <v>0</v>
      </c>
      <c r="I50" s="15">
        <v>0</v>
      </c>
      <c r="J50" s="15">
        <v>0</v>
      </c>
      <c r="K50" s="14">
        <f>SUM(H50:J50)</f>
        <v>0</v>
      </c>
      <c r="L50" s="15">
        <v>0</v>
      </c>
      <c r="M50" s="15">
        <v>0</v>
      </c>
      <c r="N50" s="15">
        <v>0</v>
      </c>
      <c r="O50" s="20">
        <f>SUM(L50:N50)</f>
        <v>0</v>
      </c>
      <c r="P50" s="33">
        <v>0</v>
      </c>
      <c r="Q50" s="33">
        <v>0</v>
      </c>
      <c r="R50" s="33">
        <v>0</v>
      </c>
    </row>
    <row r="51" spans="1:19" ht="15.75">
      <c r="A51" s="15">
        <v>20</v>
      </c>
      <c r="B51" s="193" t="s">
        <v>103</v>
      </c>
      <c r="C51" s="194"/>
      <c r="D51" s="102" t="s">
        <v>23</v>
      </c>
      <c r="E51" s="103"/>
      <c r="F51" s="104"/>
      <c r="G51" s="165" t="s">
        <v>22</v>
      </c>
      <c r="H51" s="105" t="s">
        <v>104</v>
      </c>
      <c r="I51" s="106"/>
      <c r="J51" s="107"/>
      <c r="K51" s="163" t="s">
        <v>22</v>
      </c>
      <c r="L51" s="105" t="s">
        <v>36</v>
      </c>
      <c r="M51" s="106"/>
      <c r="N51" s="107"/>
      <c r="O51" s="163" t="s">
        <v>22</v>
      </c>
      <c r="P51" s="102" t="s">
        <v>51</v>
      </c>
      <c r="Q51" s="103"/>
      <c r="R51" s="104"/>
      <c r="S51" s="165" t="s">
        <v>22</v>
      </c>
    </row>
    <row r="52" spans="1:19" ht="15.75">
      <c r="A52" s="3"/>
      <c r="B52" s="195"/>
      <c r="C52" s="196"/>
      <c r="D52" s="53" t="s">
        <v>35</v>
      </c>
      <c r="E52" s="53" t="s">
        <v>36</v>
      </c>
      <c r="F52" s="53" t="s">
        <v>51</v>
      </c>
      <c r="G52" s="166"/>
      <c r="H52" s="46" t="s">
        <v>30</v>
      </c>
      <c r="I52" s="46" t="s">
        <v>31</v>
      </c>
      <c r="J52" s="46" t="s">
        <v>105</v>
      </c>
      <c r="K52" s="164"/>
      <c r="L52" s="46" t="s">
        <v>30</v>
      </c>
      <c r="M52" s="46" t="s">
        <v>31</v>
      </c>
      <c r="N52" s="46" t="s">
        <v>105</v>
      </c>
      <c r="O52" s="164"/>
      <c r="P52" s="53" t="s">
        <v>30</v>
      </c>
      <c r="Q52" s="53" t="s">
        <v>31</v>
      </c>
      <c r="R52" s="53" t="s">
        <v>105</v>
      </c>
      <c r="S52" s="166"/>
    </row>
    <row r="53" spans="1:19" ht="15.75">
      <c r="A53" s="3"/>
      <c r="B53" s="197"/>
      <c r="C53" s="198"/>
      <c r="D53" s="3"/>
      <c r="E53" s="15">
        <v>0</v>
      </c>
      <c r="F53" s="15">
        <v>0</v>
      </c>
      <c r="G53" s="14">
        <f>SUM(D53:F53)</f>
        <v>0</v>
      </c>
      <c r="H53" s="15">
        <v>0</v>
      </c>
      <c r="I53" s="15">
        <v>0</v>
      </c>
      <c r="J53" s="15">
        <v>0</v>
      </c>
      <c r="K53" s="14">
        <f>SUM(H53:J53)</f>
        <v>0</v>
      </c>
      <c r="L53" s="15">
        <v>0</v>
      </c>
      <c r="M53" s="15">
        <v>0</v>
      </c>
      <c r="N53" s="15">
        <v>0</v>
      </c>
      <c r="O53" s="20">
        <f>SUM(L53:N53)</f>
        <v>0</v>
      </c>
      <c r="P53" s="33">
        <v>0</v>
      </c>
      <c r="Q53" s="33">
        <v>0</v>
      </c>
      <c r="R53" s="33">
        <v>0</v>
      </c>
      <c r="S53" s="20">
        <f>SUM(P53:R53)</f>
        <v>0</v>
      </c>
    </row>
    <row r="54" spans="1:21" ht="15.75">
      <c r="A54" s="15">
        <v>21</v>
      </c>
      <c r="B54" s="187" t="s">
        <v>106</v>
      </c>
      <c r="C54" s="188"/>
      <c r="D54" s="136" t="s">
        <v>109</v>
      </c>
      <c r="E54" s="137"/>
      <c r="F54" s="137"/>
      <c r="G54" s="137"/>
      <c r="H54" s="137"/>
      <c r="I54" s="138"/>
      <c r="J54" s="102" t="s">
        <v>110</v>
      </c>
      <c r="K54" s="103"/>
      <c r="L54" s="103"/>
      <c r="M54" s="103"/>
      <c r="N54" s="103"/>
      <c r="O54" s="104"/>
      <c r="P54" s="139" t="s">
        <v>111</v>
      </c>
      <c r="Q54" s="186"/>
      <c r="R54" s="186"/>
      <c r="S54" s="186"/>
      <c r="T54" s="186"/>
      <c r="U54" s="140"/>
    </row>
    <row r="55" spans="1:21" ht="15.75">
      <c r="A55" s="3"/>
      <c r="B55" s="189"/>
      <c r="C55" s="190"/>
      <c r="D55" s="57" t="s">
        <v>35</v>
      </c>
      <c r="E55" s="57" t="s">
        <v>36</v>
      </c>
      <c r="F55" s="57" t="s">
        <v>107</v>
      </c>
      <c r="G55" s="57" t="s">
        <v>108</v>
      </c>
      <c r="H55" s="57" t="s">
        <v>37</v>
      </c>
      <c r="I55" s="57" t="s">
        <v>22</v>
      </c>
      <c r="J55" s="53" t="s">
        <v>35</v>
      </c>
      <c r="K55" s="53" t="s">
        <v>36</v>
      </c>
      <c r="L55" s="53" t="s">
        <v>107</v>
      </c>
      <c r="M55" s="53" t="s">
        <v>108</v>
      </c>
      <c r="N55" s="53" t="s">
        <v>37</v>
      </c>
      <c r="O55" s="53" t="s">
        <v>22</v>
      </c>
      <c r="P55" s="46" t="s">
        <v>35</v>
      </c>
      <c r="Q55" s="46" t="s">
        <v>36</v>
      </c>
      <c r="R55" s="46" t="s">
        <v>107</v>
      </c>
      <c r="S55" s="46" t="s">
        <v>108</v>
      </c>
      <c r="T55" s="46" t="s">
        <v>37</v>
      </c>
      <c r="U55" s="46" t="s">
        <v>22</v>
      </c>
    </row>
    <row r="56" spans="1:21" ht="15.75">
      <c r="A56" s="3"/>
      <c r="B56" s="191"/>
      <c r="C56" s="192"/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33">
        <v>0</v>
      </c>
      <c r="P56" s="33">
        <v>0</v>
      </c>
      <c r="Q56" s="33">
        <v>0</v>
      </c>
      <c r="R56" s="33">
        <v>0</v>
      </c>
      <c r="S56" s="73">
        <v>0</v>
      </c>
      <c r="T56" s="73">
        <v>0</v>
      </c>
      <c r="U56" s="73">
        <v>0</v>
      </c>
    </row>
    <row r="57" spans="1:18" ht="15.75">
      <c r="A57" s="15">
        <v>22</v>
      </c>
      <c r="B57" s="201" t="s">
        <v>112</v>
      </c>
      <c r="C57" s="202"/>
      <c r="D57" s="102" t="s">
        <v>113</v>
      </c>
      <c r="E57" s="103"/>
      <c r="F57" s="104"/>
      <c r="G57" s="105" t="s">
        <v>115</v>
      </c>
      <c r="H57" s="106"/>
      <c r="I57" s="107"/>
      <c r="J57" s="105" t="s">
        <v>115</v>
      </c>
      <c r="K57" s="106"/>
      <c r="L57" s="107"/>
      <c r="M57" s="167" t="s">
        <v>116</v>
      </c>
      <c r="N57" s="168"/>
      <c r="O57" s="169"/>
      <c r="P57" s="249" t="s">
        <v>117</v>
      </c>
      <c r="Q57" s="250"/>
      <c r="R57" s="251"/>
    </row>
    <row r="58" spans="1:18" ht="15.75">
      <c r="A58" s="3"/>
      <c r="B58" s="203"/>
      <c r="C58" s="204"/>
      <c r="D58" s="53" t="s">
        <v>23</v>
      </c>
      <c r="E58" s="53" t="s">
        <v>80</v>
      </c>
      <c r="F58" s="53" t="s">
        <v>114</v>
      </c>
      <c r="G58" s="46" t="s">
        <v>23</v>
      </c>
      <c r="H58" s="46" t="s">
        <v>80</v>
      </c>
      <c r="I58" s="46" t="s">
        <v>114</v>
      </c>
      <c r="J58" s="46" t="s">
        <v>23</v>
      </c>
      <c r="K58" s="46" t="s">
        <v>80</v>
      </c>
      <c r="L58" s="46" t="s">
        <v>114</v>
      </c>
      <c r="M58" s="59" t="s">
        <v>23</v>
      </c>
      <c r="N58" s="59" t="s">
        <v>80</v>
      </c>
      <c r="O58" s="59" t="s">
        <v>114</v>
      </c>
      <c r="P58" s="49" t="s">
        <v>23</v>
      </c>
      <c r="Q58" s="49" t="s">
        <v>80</v>
      </c>
      <c r="R58" s="49" t="s">
        <v>114</v>
      </c>
    </row>
    <row r="59" spans="1:18" ht="15.75">
      <c r="A59" s="3"/>
      <c r="B59" s="203"/>
      <c r="C59" s="204"/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33">
        <v>0</v>
      </c>
      <c r="P59" s="33">
        <v>0</v>
      </c>
      <c r="Q59" s="33">
        <v>0</v>
      </c>
      <c r="R59" s="33">
        <v>0</v>
      </c>
    </row>
    <row r="60" spans="1:18" ht="15.75">
      <c r="A60" s="3"/>
      <c r="B60" s="203"/>
      <c r="C60" s="204"/>
      <c r="D60" s="167" t="s">
        <v>118</v>
      </c>
      <c r="E60" s="168"/>
      <c r="F60" s="169"/>
      <c r="G60" s="102" t="s">
        <v>119</v>
      </c>
      <c r="H60" s="103"/>
      <c r="I60" s="104"/>
      <c r="J60" s="105" t="s">
        <v>120</v>
      </c>
      <c r="K60" s="106"/>
      <c r="L60" s="107"/>
      <c r="M60" s="102" t="s">
        <v>121</v>
      </c>
      <c r="N60" s="103"/>
      <c r="O60" s="104"/>
      <c r="P60" s="167" t="s">
        <v>122</v>
      </c>
      <c r="Q60" s="168"/>
      <c r="R60" s="169"/>
    </row>
    <row r="61" spans="1:18" ht="15.75">
      <c r="A61" s="3"/>
      <c r="B61" s="203"/>
      <c r="C61" s="204"/>
      <c r="D61" s="59" t="s">
        <v>23</v>
      </c>
      <c r="E61" s="59" t="s">
        <v>80</v>
      </c>
      <c r="F61" s="59" t="s">
        <v>114</v>
      </c>
      <c r="G61" s="53" t="s">
        <v>23</v>
      </c>
      <c r="H61" s="53" t="s">
        <v>80</v>
      </c>
      <c r="I61" s="53" t="s">
        <v>114</v>
      </c>
      <c r="J61" s="46" t="s">
        <v>23</v>
      </c>
      <c r="K61" s="46" t="s">
        <v>80</v>
      </c>
      <c r="L61" s="46" t="s">
        <v>114</v>
      </c>
      <c r="M61" s="53" t="s">
        <v>23</v>
      </c>
      <c r="N61" s="53" t="s">
        <v>80</v>
      </c>
      <c r="O61" s="53" t="s">
        <v>114</v>
      </c>
      <c r="P61" s="59" t="s">
        <v>23</v>
      </c>
      <c r="Q61" s="59" t="s">
        <v>80</v>
      </c>
      <c r="R61" s="59" t="s">
        <v>114</v>
      </c>
    </row>
    <row r="62" spans="1:18" ht="15.75">
      <c r="A62" s="3"/>
      <c r="B62" s="205"/>
      <c r="C62" s="206"/>
      <c r="D62" s="15">
        <v>2</v>
      </c>
      <c r="E62" s="15">
        <v>0</v>
      </c>
      <c r="F62" s="15">
        <v>2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33">
        <v>0</v>
      </c>
      <c r="P62" s="33">
        <v>30</v>
      </c>
      <c r="Q62" s="33">
        <v>0</v>
      </c>
      <c r="R62" s="33">
        <v>30</v>
      </c>
    </row>
    <row r="63" spans="1:18" ht="15.75">
      <c r="A63" s="15">
        <v>23</v>
      </c>
      <c r="B63" s="254" t="s">
        <v>125</v>
      </c>
      <c r="C63" s="255"/>
      <c r="D63" s="111" t="s">
        <v>127</v>
      </c>
      <c r="E63" s="112"/>
      <c r="F63" s="111" t="s">
        <v>128</v>
      </c>
      <c r="G63" s="129"/>
      <c r="H63" s="112"/>
      <c r="I63" s="3"/>
      <c r="J63" s="3"/>
      <c r="K63" s="3"/>
      <c r="L63" s="3"/>
      <c r="M63" s="3"/>
      <c r="N63" s="3"/>
      <c r="P63" s="1"/>
      <c r="Q63" s="1"/>
      <c r="R63" s="1"/>
    </row>
    <row r="64" spans="1:18" ht="31.5">
      <c r="A64" s="3"/>
      <c r="B64" s="256"/>
      <c r="C64" s="257"/>
      <c r="D64" s="31" t="s">
        <v>124</v>
      </c>
      <c r="E64" s="45" t="s">
        <v>123</v>
      </c>
      <c r="F64" s="45" t="s">
        <v>124</v>
      </c>
      <c r="G64" s="252" t="s">
        <v>126</v>
      </c>
      <c r="H64" s="253"/>
      <c r="I64" s="3"/>
      <c r="J64" s="3"/>
      <c r="K64" s="3"/>
      <c r="L64" s="3"/>
      <c r="M64" s="3"/>
      <c r="N64" s="3"/>
      <c r="P64" s="1"/>
      <c r="Q64" s="1"/>
      <c r="R64" s="1"/>
    </row>
    <row r="65" spans="1:18" ht="15.75">
      <c r="A65" s="3"/>
      <c r="B65" s="258"/>
      <c r="C65" s="259"/>
      <c r="D65" s="15">
        <v>22</v>
      </c>
      <c r="E65" s="15">
        <v>22</v>
      </c>
      <c r="F65" s="15">
        <v>22</v>
      </c>
      <c r="G65" s="15">
        <v>22</v>
      </c>
      <c r="H65" s="3"/>
      <c r="I65" s="3"/>
      <c r="J65" s="3"/>
      <c r="K65" s="3"/>
      <c r="L65" s="3"/>
      <c r="M65" s="3"/>
      <c r="N65" s="3"/>
      <c r="P65" s="1"/>
      <c r="Q65" s="1"/>
      <c r="R65" s="1"/>
    </row>
    <row r="66" spans="1:18" ht="15.75">
      <c r="A66" s="15">
        <v>24</v>
      </c>
      <c r="B66" s="275" t="s">
        <v>130</v>
      </c>
      <c r="C66" s="276"/>
      <c r="D66" s="176" t="s">
        <v>149</v>
      </c>
      <c r="E66" s="177"/>
      <c r="F66" s="163" t="s">
        <v>23</v>
      </c>
      <c r="G66" s="163" t="s">
        <v>24</v>
      </c>
      <c r="H66" s="105" t="s">
        <v>152</v>
      </c>
      <c r="I66" s="106"/>
      <c r="J66" s="106"/>
      <c r="K66" s="106"/>
      <c r="L66" s="106"/>
      <c r="M66" s="107"/>
      <c r="N66" s="3"/>
      <c r="P66" s="1"/>
      <c r="Q66" s="1"/>
      <c r="R66" s="1"/>
    </row>
    <row r="67" spans="1:18" ht="31.5">
      <c r="A67" s="3"/>
      <c r="B67" s="277"/>
      <c r="C67" s="278"/>
      <c r="D67" s="180"/>
      <c r="E67" s="181"/>
      <c r="F67" s="164"/>
      <c r="G67" s="164"/>
      <c r="H67" s="55" t="s">
        <v>150</v>
      </c>
      <c r="I67" s="55" t="s">
        <v>153</v>
      </c>
      <c r="J67" s="40" t="s">
        <v>151</v>
      </c>
      <c r="K67" s="40" t="s">
        <v>66</v>
      </c>
      <c r="L67" s="40"/>
      <c r="M67" s="40"/>
      <c r="N67" s="3"/>
      <c r="P67" s="1"/>
      <c r="Q67" s="1"/>
      <c r="R67" s="1"/>
    </row>
    <row r="68" spans="1:18" ht="15.75">
      <c r="A68" s="3"/>
      <c r="B68" s="277"/>
      <c r="C68" s="278"/>
      <c r="D68" s="273" t="s">
        <v>65</v>
      </c>
      <c r="E68" s="274"/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3"/>
      <c r="M68" s="3"/>
      <c r="N68" s="3"/>
      <c r="P68" s="1"/>
      <c r="Q68" s="1"/>
      <c r="R68" s="1"/>
    </row>
    <row r="69" spans="1:18" ht="15.75">
      <c r="A69" s="3"/>
      <c r="B69" s="277"/>
      <c r="C69" s="278"/>
      <c r="D69" s="273" t="s">
        <v>129</v>
      </c>
      <c r="E69" s="274"/>
      <c r="F69" s="15">
        <v>3</v>
      </c>
      <c r="G69" s="19">
        <v>957</v>
      </c>
      <c r="H69" s="19">
        <v>639.5</v>
      </c>
      <c r="I69" s="19">
        <v>120</v>
      </c>
      <c r="J69" s="19">
        <v>3.65</v>
      </c>
      <c r="K69" s="19">
        <v>0</v>
      </c>
      <c r="L69" s="3"/>
      <c r="M69" s="3"/>
      <c r="N69" s="3"/>
      <c r="P69" s="1"/>
      <c r="Q69" s="1"/>
      <c r="R69" s="1"/>
    </row>
    <row r="70" spans="1:18" ht="15.75">
      <c r="A70" s="3"/>
      <c r="B70" s="279"/>
      <c r="C70" s="280"/>
      <c r="D70" s="273" t="s">
        <v>131</v>
      </c>
      <c r="E70" s="274"/>
      <c r="F70" s="15">
        <v>18</v>
      </c>
      <c r="G70" s="19">
        <v>60</v>
      </c>
      <c r="H70" s="19">
        <v>26</v>
      </c>
      <c r="I70" s="19">
        <v>12</v>
      </c>
      <c r="J70" s="19">
        <v>0</v>
      </c>
      <c r="K70" s="19">
        <v>0</v>
      </c>
      <c r="L70" s="3"/>
      <c r="M70" s="3"/>
      <c r="N70" s="3"/>
      <c r="P70" s="1"/>
      <c r="Q70" s="1"/>
      <c r="R70" s="1"/>
    </row>
    <row r="71" spans="1:18" ht="15.75">
      <c r="A71" s="15">
        <v>25</v>
      </c>
      <c r="B71" s="176" t="s">
        <v>63</v>
      </c>
      <c r="C71" s="177"/>
      <c r="D71" s="281" t="s">
        <v>63</v>
      </c>
      <c r="E71" s="282"/>
      <c r="F71" s="15">
        <v>26</v>
      </c>
      <c r="G71" s="19">
        <v>223</v>
      </c>
      <c r="H71" s="19">
        <v>102.4</v>
      </c>
      <c r="I71" s="19">
        <v>35</v>
      </c>
      <c r="J71" s="19">
        <v>0</v>
      </c>
      <c r="K71" s="19">
        <v>0</v>
      </c>
      <c r="L71" s="3"/>
      <c r="M71" s="3"/>
      <c r="N71" s="3"/>
      <c r="P71" s="1"/>
      <c r="Q71" s="1"/>
      <c r="R71" s="1"/>
    </row>
    <row r="72" spans="1:18" ht="15" customHeight="1">
      <c r="A72" s="3"/>
      <c r="B72" s="178"/>
      <c r="C72" s="179"/>
      <c r="D72" s="283" t="s">
        <v>137</v>
      </c>
      <c r="E72" s="284"/>
      <c r="F72" s="15">
        <v>1</v>
      </c>
      <c r="G72" s="19">
        <v>50</v>
      </c>
      <c r="H72" s="19">
        <v>40</v>
      </c>
      <c r="I72" s="19">
        <v>20.35</v>
      </c>
      <c r="J72" s="19">
        <v>0</v>
      </c>
      <c r="K72" s="19">
        <v>0</v>
      </c>
      <c r="L72" s="3"/>
      <c r="M72" s="3"/>
      <c r="N72" s="3"/>
      <c r="P72" s="1"/>
      <c r="Q72" s="1"/>
      <c r="R72" s="1"/>
    </row>
    <row r="73" spans="1:18" ht="15" customHeight="1">
      <c r="A73" s="3"/>
      <c r="B73" s="180"/>
      <c r="C73" s="181"/>
      <c r="D73" s="306" t="s">
        <v>22</v>
      </c>
      <c r="E73" s="307"/>
      <c r="F73" s="12">
        <f>SUM(F71:F72)</f>
        <v>27</v>
      </c>
      <c r="G73" s="12">
        <f aca="true" t="shared" si="0" ref="G73:M73">SUM(G71:G72)</f>
        <v>273</v>
      </c>
      <c r="H73" s="12">
        <f t="shared" si="0"/>
        <v>142.4</v>
      </c>
      <c r="I73" s="12">
        <f t="shared" si="0"/>
        <v>55.35</v>
      </c>
      <c r="J73" s="12">
        <f t="shared" si="0"/>
        <v>0</v>
      </c>
      <c r="K73" s="12">
        <f t="shared" si="0"/>
        <v>0</v>
      </c>
      <c r="L73" s="12">
        <f t="shared" si="0"/>
        <v>0</v>
      </c>
      <c r="M73" s="12">
        <f t="shared" si="0"/>
        <v>0</v>
      </c>
      <c r="N73" s="3"/>
      <c r="P73" s="1"/>
      <c r="Q73" s="1"/>
      <c r="R73" s="1"/>
    </row>
    <row r="74" spans="1:18" ht="15.75">
      <c r="A74" s="15">
        <v>26</v>
      </c>
      <c r="B74" s="275" t="s">
        <v>61</v>
      </c>
      <c r="C74" s="276"/>
      <c r="D74" s="281" t="s">
        <v>61</v>
      </c>
      <c r="E74" s="282"/>
      <c r="F74" s="15">
        <v>24</v>
      </c>
      <c r="G74" s="69">
        <v>80</v>
      </c>
      <c r="H74" s="69">
        <v>38.12</v>
      </c>
      <c r="I74" s="69">
        <v>12</v>
      </c>
      <c r="J74" s="15">
        <v>0</v>
      </c>
      <c r="K74" s="15">
        <v>0</v>
      </c>
      <c r="L74" s="15">
        <v>0</v>
      </c>
      <c r="M74" s="15">
        <v>0</v>
      </c>
      <c r="N74" s="3"/>
      <c r="P74" s="1"/>
      <c r="Q74" s="1"/>
      <c r="R74" s="1"/>
    </row>
    <row r="75" spans="1:18" ht="33" customHeight="1">
      <c r="A75" s="3"/>
      <c r="B75" s="277"/>
      <c r="C75" s="278"/>
      <c r="D75" s="283" t="s">
        <v>138</v>
      </c>
      <c r="E75" s="284"/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3"/>
      <c r="P75" s="1"/>
      <c r="Q75" s="1"/>
      <c r="R75" s="1"/>
    </row>
    <row r="76" spans="1:18" ht="18" customHeight="1">
      <c r="A76" s="3"/>
      <c r="B76" s="279"/>
      <c r="C76" s="280"/>
      <c r="D76" s="308" t="s">
        <v>22</v>
      </c>
      <c r="E76" s="309"/>
      <c r="F76" s="16">
        <f>SUM(F74:F75)</f>
        <v>24</v>
      </c>
      <c r="G76" s="16">
        <f aca="true" t="shared" si="1" ref="G76:M76">SUM(G74:G75)</f>
        <v>80</v>
      </c>
      <c r="H76" s="16">
        <f t="shared" si="1"/>
        <v>38.12</v>
      </c>
      <c r="I76" s="16">
        <f t="shared" si="1"/>
        <v>12</v>
      </c>
      <c r="J76" s="16">
        <f t="shared" si="1"/>
        <v>0</v>
      </c>
      <c r="K76" s="16">
        <f t="shared" si="1"/>
        <v>0</v>
      </c>
      <c r="L76" s="16">
        <f t="shared" si="1"/>
        <v>0</v>
      </c>
      <c r="M76" s="16">
        <f t="shared" si="1"/>
        <v>0</v>
      </c>
      <c r="N76" s="37"/>
      <c r="O76" s="38"/>
      <c r="P76" s="1"/>
      <c r="Q76" s="1"/>
      <c r="R76" s="1"/>
    </row>
    <row r="77" spans="1:18" ht="15.75">
      <c r="A77" s="15">
        <v>27</v>
      </c>
      <c r="B77" s="176" t="s">
        <v>139</v>
      </c>
      <c r="C77" s="177"/>
      <c r="D77" s="6"/>
      <c r="E77" s="7"/>
      <c r="F77" s="7"/>
      <c r="G77" s="7"/>
      <c r="H77" s="7"/>
      <c r="I77" s="7"/>
      <c r="J77" s="7"/>
      <c r="K77" s="7"/>
      <c r="L77" s="7"/>
      <c r="M77" s="7"/>
      <c r="N77" s="7"/>
      <c r="O77" s="8"/>
      <c r="P77" s="1"/>
      <c r="Q77" s="1"/>
      <c r="R77" s="1"/>
    </row>
    <row r="78" spans="1:18" ht="15.75">
      <c r="A78" s="15">
        <v>27</v>
      </c>
      <c r="B78" s="178"/>
      <c r="C78" s="179"/>
      <c r="D78" s="281" t="s">
        <v>134</v>
      </c>
      <c r="E78" s="282"/>
      <c r="F78" s="15">
        <v>3</v>
      </c>
      <c r="G78" s="15">
        <v>2</v>
      </c>
      <c r="H78" s="15">
        <v>0</v>
      </c>
      <c r="I78" s="98">
        <v>7.1</v>
      </c>
      <c r="J78" s="15">
        <v>0</v>
      </c>
      <c r="K78" s="15">
        <v>0</v>
      </c>
      <c r="L78" s="15">
        <v>0</v>
      </c>
      <c r="M78" s="15">
        <v>0</v>
      </c>
      <c r="N78" s="3"/>
      <c r="P78" s="1"/>
      <c r="Q78" s="1"/>
      <c r="R78" s="1"/>
    </row>
    <row r="79" spans="1:18" ht="15" customHeight="1">
      <c r="A79" s="3"/>
      <c r="B79" s="178"/>
      <c r="C79" s="179"/>
      <c r="D79" s="281" t="s">
        <v>147</v>
      </c>
      <c r="E79" s="282"/>
      <c r="F79" s="74">
        <v>0</v>
      </c>
      <c r="G79" s="74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3"/>
      <c r="P79" s="1"/>
      <c r="Q79" s="1"/>
      <c r="R79" s="1"/>
    </row>
    <row r="80" spans="1:18" ht="15.75">
      <c r="A80" s="3"/>
      <c r="B80" s="178"/>
      <c r="C80" s="179"/>
      <c r="D80" s="283" t="s">
        <v>146</v>
      </c>
      <c r="E80" s="284"/>
      <c r="F80" s="74">
        <v>12</v>
      </c>
      <c r="G80" s="74">
        <v>27.2</v>
      </c>
      <c r="H80" s="15">
        <v>15</v>
      </c>
      <c r="I80" s="15">
        <v>20.25</v>
      </c>
      <c r="J80" s="15">
        <v>0</v>
      </c>
      <c r="K80" s="15">
        <v>0</v>
      </c>
      <c r="L80" s="15">
        <v>0</v>
      </c>
      <c r="M80" s="15">
        <v>0</v>
      </c>
      <c r="N80" s="3"/>
      <c r="P80" s="1"/>
      <c r="Q80" s="1"/>
      <c r="R80" s="1"/>
    </row>
    <row r="81" spans="1:18" ht="15.75">
      <c r="A81" s="3"/>
      <c r="B81" s="178"/>
      <c r="C81" s="179"/>
      <c r="D81" s="281" t="s">
        <v>145</v>
      </c>
      <c r="E81" s="282"/>
      <c r="F81" s="74">
        <v>0</v>
      </c>
      <c r="G81" s="75">
        <v>0</v>
      </c>
      <c r="H81" s="15">
        <v>0</v>
      </c>
      <c r="I81" s="69">
        <v>0</v>
      </c>
      <c r="J81" s="15">
        <v>0</v>
      </c>
      <c r="K81" s="15">
        <v>0</v>
      </c>
      <c r="L81" s="15">
        <v>0</v>
      </c>
      <c r="M81" s="15">
        <v>0</v>
      </c>
      <c r="N81" s="3"/>
      <c r="P81" s="1"/>
      <c r="Q81" s="1"/>
      <c r="R81" s="1"/>
    </row>
    <row r="82" spans="1:18" ht="15.75">
      <c r="A82" s="3"/>
      <c r="B82" s="180"/>
      <c r="C82" s="181"/>
      <c r="D82" s="310" t="s">
        <v>22</v>
      </c>
      <c r="E82" s="311"/>
      <c r="F82" s="12">
        <f>SUM(F78:F81)</f>
        <v>15</v>
      </c>
      <c r="G82" s="12">
        <f aca="true" t="shared" si="2" ref="G82:M82">SUM(G78:G81)</f>
        <v>29.2</v>
      </c>
      <c r="H82" s="12">
        <f t="shared" si="2"/>
        <v>15</v>
      </c>
      <c r="I82" s="12">
        <f t="shared" si="2"/>
        <v>27.35</v>
      </c>
      <c r="J82" s="12">
        <f t="shared" si="2"/>
        <v>0</v>
      </c>
      <c r="K82" s="12">
        <f t="shared" si="2"/>
        <v>0</v>
      </c>
      <c r="L82" s="12">
        <f t="shared" si="2"/>
        <v>0</v>
      </c>
      <c r="M82" s="12">
        <f t="shared" si="2"/>
        <v>0</v>
      </c>
      <c r="N82" s="3"/>
      <c r="P82" s="1"/>
      <c r="Q82" s="1"/>
      <c r="R82" s="1"/>
    </row>
    <row r="83" spans="1:18" ht="15.75">
      <c r="A83" s="15">
        <v>28</v>
      </c>
      <c r="B83" s="273" t="s">
        <v>135</v>
      </c>
      <c r="C83" s="274"/>
      <c r="D83" s="281" t="str">
        <f>B83</f>
        <v>পেন কালচার</v>
      </c>
      <c r="E83" s="282"/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3"/>
      <c r="P83" s="1"/>
      <c r="Q83" s="1"/>
      <c r="R83" s="1"/>
    </row>
    <row r="84" spans="1:18" ht="15.75">
      <c r="A84" s="3"/>
      <c r="B84" s="273" t="s">
        <v>136</v>
      </c>
      <c r="C84" s="274"/>
      <c r="D84" s="281" t="str">
        <f>B84</f>
        <v>খাচায় মাছ চাষ</v>
      </c>
      <c r="E84" s="282"/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3"/>
      <c r="P84" s="1"/>
      <c r="Q84" s="1"/>
      <c r="R84" s="1"/>
    </row>
    <row r="85" spans="1:18" ht="15.75">
      <c r="A85" s="3"/>
      <c r="B85" s="273" t="s">
        <v>132</v>
      </c>
      <c r="C85" s="274"/>
      <c r="D85" s="281" t="str">
        <f>B85</f>
        <v>হাওড়</v>
      </c>
      <c r="E85" s="282"/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3"/>
      <c r="P85" s="1"/>
      <c r="Q85" s="1"/>
      <c r="R85" s="1"/>
    </row>
    <row r="86" spans="1:18" ht="15.75">
      <c r="A86" s="3"/>
      <c r="B86" s="273" t="s">
        <v>133</v>
      </c>
      <c r="C86" s="274"/>
      <c r="D86" s="281" t="str">
        <f>B86</f>
        <v>বাওড়</v>
      </c>
      <c r="E86" s="282"/>
      <c r="F86" s="15">
        <v>2</v>
      </c>
      <c r="G86" s="19">
        <v>32</v>
      </c>
      <c r="H86" s="69">
        <v>11.26</v>
      </c>
      <c r="I86" s="19">
        <v>55</v>
      </c>
      <c r="J86" s="15">
        <v>0</v>
      </c>
      <c r="K86" s="15">
        <v>0</v>
      </c>
      <c r="L86" s="15">
        <v>0</v>
      </c>
      <c r="M86" s="15">
        <v>0</v>
      </c>
      <c r="N86" s="3"/>
      <c r="P86" s="1"/>
      <c r="Q86" s="1"/>
      <c r="R86" s="1"/>
    </row>
    <row r="87" spans="1:18" ht="15.75">
      <c r="A87" s="15">
        <v>29</v>
      </c>
      <c r="B87" s="312" t="s">
        <v>148</v>
      </c>
      <c r="C87" s="313"/>
      <c r="D87" s="102" t="s">
        <v>156</v>
      </c>
      <c r="E87" s="103"/>
      <c r="F87" s="103"/>
      <c r="G87" s="103"/>
      <c r="H87" s="103"/>
      <c r="I87" s="103"/>
      <c r="J87" s="103"/>
      <c r="K87" s="103"/>
      <c r="L87" s="104"/>
      <c r="M87" s="3"/>
      <c r="N87" s="3"/>
      <c r="P87" s="1"/>
      <c r="Q87" s="1"/>
      <c r="R87" s="1"/>
    </row>
    <row r="88" spans="1:18" ht="15.75">
      <c r="A88" s="3"/>
      <c r="B88" s="314"/>
      <c r="C88" s="315"/>
      <c r="D88" s="165" t="s">
        <v>151</v>
      </c>
      <c r="E88" s="102" t="s">
        <v>154</v>
      </c>
      <c r="F88" s="103"/>
      <c r="G88" s="104"/>
      <c r="H88" s="318" t="s">
        <v>157</v>
      </c>
      <c r="I88" s="165" t="s">
        <v>155</v>
      </c>
      <c r="J88" s="165" t="s">
        <v>22</v>
      </c>
      <c r="K88" s="53"/>
      <c r="L88" s="53"/>
      <c r="M88" s="3"/>
      <c r="N88" s="3"/>
      <c r="P88" s="1"/>
      <c r="Q88" s="1"/>
      <c r="R88" s="1"/>
    </row>
    <row r="89" spans="1:18" ht="15.75">
      <c r="A89" s="3"/>
      <c r="B89" s="314"/>
      <c r="C89" s="315"/>
      <c r="D89" s="166"/>
      <c r="E89" s="53" t="s">
        <v>35</v>
      </c>
      <c r="F89" s="53" t="s">
        <v>36</v>
      </c>
      <c r="G89" s="53" t="s">
        <v>22</v>
      </c>
      <c r="H89" s="319"/>
      <c r="I89" s="166"/>
      <c r="J89" s="166"/>
      <c r="K89" s="53"/>
      <c r="L89" s="53"/>
      <c r="M89" s="3"/>
      <c r="N89" s="3"/>
      <c r="P89" s="1"/>
      <c r="Q89" s="1"/>
      <c r="R89" s="1"/>
    </row>
    <row r="90" spans="1:18" ht="15.75">
      <c r="A90" s="3"/>
      <c r="B90" s="316"/>
      <c r="C90" s="317"/>
      <c r="D90" s="76">
        <v>0</v>
      </c>
      <c r="E90" s="76">
        <v>0</v>
      </c>
      <c r="F90" s="76">
        <v>0</v>
      </c>
      <c r="G90" s="76">
        <v>0</v>
      </c>
      <c r="H90" s="76">
        <v>0</v>
      </c>
      <c r="I90" s="76">
        <v>0</v>
      </c>
      <c r="J90" s="76">
        <v>0</v>
      </c>
      <c r="K90" s="16"/>
      <c r="L90" s="16"/>
      <c r="M90" s="3"/>
      <c r="N90" s="3"/>
      <c r="P90" s="1"/>
      <c r="Q90" s="1"/>
      <c r="R90" s="1"/>
    </row>
    <row r="91" spans="1:18" ht="15.75">
      <c r="A91" s="15">
        <v>30</v>
      </c>
      <c r="B91" s="294" t="s">
        <v>158</v>
      </c>
      <c r="C91" s="295"/>
      <c r="D91" s="242" t="s">
        <v>198</v>
      </c>
      <c r="E91" s="243"/>
      <c r="F91" s="244"/>
      <c r="G91" s="105" t="s">
        <v>199</v>
      </c>
      <c r="H91" s="106"/>
      <c r="I91" s="107"/>
      <c r="J91" s="242" t="s">
        <v>200</v>
      </c>
      <c r="K91" s="243"/>
      <c r="L91" s="244"/>
      <c r="M91" s="102" t="s">
        <v>201</v>
      </c>
      <c r="N91" s="103"/>
      <c r="O91" s="104"/>
      <c r="P91" s="1"/>
      <c r="Q91" s="1"/>
      <c r="R91" s="1"/>
    </row>
    <row r="92" spans="1:18" ht="15.75">
      <c r="A92" s="3"/>
      <c r="B92" s="296"/>
      <c r="C92" s="297"/>
      <c r="D92" s="52" t="s">
        <v>3</v>
      </c>
      <c r="E92" s="52" t="s">
        <v>4</v>
      </c>
      <c r="F92" s="52" t="s">
        <v>22</v>
      </c>
      <c r="G92" s="46" t="s">
        <v>3</v>
      </c>
      <c r="H92" s="46" t="s">
        <v>4</v>
      </c>
      <c r="I92" s="46" t="s">
        <v>22</v>
      </c>
      <c r="J92" s="52" t="s">
        <v>3</v>
      </c>
      <c r="K92" s="52" t="s">
        <v>4</v>
      </c>
      <c r="L92" s="52" t="s">
        <v>22</v>
      </c>
      <c r="M92" s="53" t="s">
        <v>3</v>
      </c>
      <c r="N92" s="53" t="s">
        <v>4</v>
      </c>
      <c r="O92" s="53" t="s">
        <v>22</v>
      </c>
      <c r="P92" s="1"/>
      <c r="Q92" s="1"/>
      <c r="R92" s="1"/>
    </row>
    <row r="93" spans="1:18" ht="15.75">
      <c r="A93" s="3"/>
      <c r="B93" s="298"/>
      <c r="C93" s="299"/>
      <c r="D93" s="67">
        <v>2460</v>
      </c>
      <c r="E93" s="67">
        <v>120</v>
      </c>
      <c r="F93" s="67">
        <v>2580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1"/>
      <c r="Q93" s="1"/>
      <c r="R93" s="1"/>
    </row>
    <row r="94" spans="1:18" ht="15.75">
      <c r="A94" s="15">
        <v>31</v>
      </c>
      <c r="B94" s="320" t="s">
        <v>166</v>
      </c>
      <c r="C94" s="320"/>
      <c r="D94" s="3">
        <v>0</v>
      </c>
      <c r="E94" s="3">
        <v>0</v>
      </c>
      <c r="F94" s="3">
        <v>0</v>
      </c>
      <c r="G94" s="17"/>
      <c r="H94" s="37"/>
      <c r="I94" s="36"/>
      <c r="J94" s="17"/>
      <c r="K94" s="37"/>
      <c r="L94" s="36"/>
      <c r="M94" s="17"/>
      <c r="N94" s="37"/>
      <c r="O94" s="38"/>
      <c r="P94" s="1"/>
      <c r="Q94" s="1"/>
      <c r="R94" s="1"/>
    </row>
    <row r="95" spans="1:18" ht="15.75">
      <c r="A95" s="15">
        <v>32</v>
      </c>
      <c r="B95" s="273" t="s">
        <v>167</v>
      </c>
      <c r="C95" s="274"/>
      <c r="D95" s="15">
        <v>5</v>
      </c>
      <c r="E95" s="15">
        <v>0</v>
      </c>
      <c r="F95" s="96" t="s">
        <v>223</v>
      </c>
      <c r="G95" s="17"/>
      <c r="H95" s="37"/>
      <c r="I95" s="36"/>
      <c r="J95" s="17"/>
      <c r="K95" s="37"/>
      <c r="L95" s="36"/>
      <c r="M95" s="17"/>
      <c r="N95" s="37"/>
      <c r="O95" s="38"/>
      <c r="P95" s="1"/>
      <c r="Q95" s="1"/>
      <c r="R95" s="1"/>
    </row>
    <row r="96" spans="1:18" ht="15.75">
      <c r="A96" s="15">
        <v>33</v>
      </c>
      <c r="B96" s="294" t="s">
        <v>159</v>
      </c>
      <c r="C96" s="295"/>
      <c r="D96" s="242" t="s">
        <v>160</v>
      </c>
      <c r="E96" s="243"/>
      <c r="F96" s="244"/>
      <c r="G96" s="249" t="s">
        <v>161</v>
      </c>
      <c r="H96" s="250"/>
      <c r="I96" s="251"/>
      <c r="J96" s="102" t="s">
        <v>162</v>
      </c>
      <c r="K96" s="103"/>
      <c r="L96" s="104"/>
      <c r="M96" s="285" t="s">
        <v>163</v>
      </c>
      <c r="N96" s="286"/>
      <c r="O96" s="287"/>
      <c r="P96" s="1"/>
      <c r="Q96" s="1"/>
      <c r="R96" s="1"/>
    </row>
    <row r="97" spans="1:18" ht="15.75">
      <c r="A97" s="3"/>
      <c r="B97" s="296"/>
      <c r="C97" s="297"/>
      <c r="D97" s="52" t="s">
        <v>3</v>
      </c>
      <c r="E97" s="52" t="s">
        <v>4</v>
      </c>
      <c r="F97" s="52" t="s">
        <v>22</v>
      </c>
      <c r="G97" s="49" t="s">
        <v>3</v>
      </c>
      <c r="H97" s="49" t="s">
        <v>4</v>
      </c>
      <c r="I97" s="49" t="s">
        <v>22</v>
      </c>
      <c r="J97" s="53" t="s">
        <v>3</v>
      </c>
      <c r="K97" s="53" t="s">
        <v>4</v>
      </c>
      <c r="L97" s="53" t="s">
        <v>22</v>
      </c>
      <c r="M97" s="58" t="s">
        <v>3</v>
      </c>
      <c r="N97" s="58" t="s">
        <v>4</v>
      </c>
      <c r="O97" s="58" t="s">
        <v>22</v>
      </c>
      <c r="P97" s="1"/>
      <c r="Q97" s="1"/>
      <c r="R97" s="1"/>
    </row>
    <row r="98" spans="1:18" ht="15.75">
      <c r="A98" s="3"/>
      <c r="B98" s="298"/>
      <c r="C98" s="299"/>
      <c r="D98" s="77">
        <v>870</v>
      </c>
      <c r="E98" s="77">
        <v>0</v>
      </c>
      <c r="F98" s="77">
        <v>870</v>
      </c>
      <c r="G98" s="79">
        <v>45</v>
      </c>
      <c r="H98" s="79">
        <v>0</v>
      </c>
      <c r="I98" s="79">
        <v>45</v>
      </c>
      <c r="J98" s="78">
        <v>745</v>
      </c>
      <c r="K98" s="78">
        <v>0</v>
      </c>
      <c r="L98" s="78">
        <v>745</v>
      </c>
      <c r="M98" s="80">
        <v>125</v>
      </c>
      <c r="N98" s="80">
        <v>0</v>
      </c>
      <c r="O98" s="81">
        <v>125</v>
      </c>
      <c r="P98" s="1"/>
      <c r="Q98" s="1"/>
      <c r="R98" s="1"/>
    </row>
    <row r="99" spans="1:18" ht="15.75">
      <c r="A99" s="15">
        <v>34</v>
      </c>
      <c r="B99" s="201" t="s">
        <v>169</v>
      </c>
      <c r="C99" s="202"/>
      <c r="D99" s="102" t="s">
        <v>168</v>
      </c>
      <c r="E99" s="103"/>
      <c r="F99" s="104"/>
      <c r="G99" s="242" t="s">
        <v>161</v>
      </c>
      <c r="H99" s="243"/>
      <c r="I99" s="244"/>
      <c r="J99" s="3"/>
      <c r="K99" s="3"/>
      <c r="L99" s="3"/>
      <c r="M99" s="3"/>
      <c r="N99" s="3"/>
      <c r="P99" s="1"/>
      <c r="Q99" s="1"/>
      <c r="R99" s="1"/>
    </row>
    <row r="100" spans="1:18" ht="15.75">
      <c r="A100" s="3"/>
      <c r="B100" s="203"/>
      <c r="C100" s="204"/>
      <c r="D100" s="53" t="s">
        <v>3</v>
      </c>
      <c r="E100" s="53" t="s">
        <v>4</v>
      </c>
      <c r="F100" s="53" t="s">
        <v>22</v>
      </c>
      <c r="G100" s="52" t="s">
        <v>3</v>
      </c>
      <c r="H100" s="52" t="s">
        <v>4</v>
      </c>
      <c r="I100" s="52" t="s">
        <v>22</v>
      </c>
      <c r="J100" s="3"/>
      <c r="K100" s="3"/>
      <c r="L100" s="3"/>
      <c r="M100" s="3"/>
      <c r="N100" s="3"/>
      <c r="P100" s="1"/>
      <c r="Q100" s="1"/>
      <c r="R100" s="1"/>
    </row>
    <row r="101" spans="1:18" ht="15.75">
      <c r="A101" s="3"/>
      <c r="B101" s="205"/>
      <c r="C101" s="206"/>
      <c r="D101" s="76">
        <v>0</v>
      </c>
      <c r="E101" s="76">
        <v>0</v>
      </c>
      <c r="F101" s="76">
        <v>0</v>
      </c>
      <c r="G101" s="82">
        <v>0</v>
      </c>
      <c r="H101" s="82">
        <v>0</v>
      </c>
      <c r="I101" s="82">
        <v>0</v>
      </c>
      <c r="J101" s="3"/>
      <c r="K101" s="3"/>
      <c r="L101" s="3"/>
      <c r="M101" s="3"/>
      <c r="N101" s="3"/>
      <c r="P101" s="1"/>
      <c r="Q101" s="1"/>
      <c r="R101" s="1"/>
    </row>
    <row r="102" spans="1:18" ht="15.75">
      <c r="A102" s="15">
        <v>35</v>
      </c>
      <c r="B102" s="288" t="s">
        <v>170</v>
      </c>
      <c r="C102" s="289"/>
      <c r="D102" s="242" t="s">
        <v>168</v>
      </c>
      <c r="E102" s="243"/>
      <c r="F102" s="244"/>
      <c r="G102" s="249" t="s">
        <v>161</v>
      </c>
      <c r="H102" s="250"/>
      <c r="I102" s="251"/>
      <c r="J102" s="3"/>
      <c r="K102" s="3"/>
      <c r="L102" s="3"/>
      <c r="M102" s="3"/>
      <c r="N102" s="3"/>
      <c r="P102" s="1"/>
      <c r="Q102" s="1"/>
      <c r="R102" s="1"/>
    </row>
    <row r="103" spans="1:18" ht="15.75">
      <c r="A103" s="3"/>
      <c r="B103" s="290"/>
      <c r="C103" s="291"/>
      <c r="D103" s="52" t="s">
        <v>3</v>
      </c>
      <c r="E103" s="52" t="s">
        <v>4</v>
      </c>
      <c r="F103" s="52" t="s">
        <v>22</v>
      </c>
      <c r="G103" s="49" t="s">
        <v>3</v>
      </c>
      <c r="H103" s="49" t="s">
        <v>4</v>
      </c>
      <c r="I103" s="49" t="s">
        <v>22</v>
      </c>
      <c r="J103" s="3"/>
      <c r="K103" s="3"/>
      <c r="L103" s="3"/>
      <c r="M103" s="3"/>
      <c r="N103" s="3"/>
      <c r="P103" s="1"/>
      <c r="Q103" s="1"/>
      <c r="R103" s="1"/>
    </row>
    <row r="104" spans="1:18" ht="15.75">
      <c r="A104" s="3"/>
      <c r="B104" s="292"/>
      <c r="C104" s="293"/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3"/>
      <c r="K104" s="3"/>
      <c r="L104" s="3"/>
      <c r="M104" s="3"/>
      <c r="N104" s="3"/>
      <c r="P104" s="1"/>
      <c r="Q104" s="1"/>
      <c r="R104" s="1"/>
    </row>
    <row r="105" spans="1:18" ht="45" customHeight="1">
      <c r="A105" s="15">
        <v>36</v>
      </c>
      <c r="B105" s="236" t="s">
        <v>171</v>
      </c>
      <c r="C105" s="237"/>
      <c r="D105" s="102" t="s">
        <v>168</v>
      </c>
      <c r="E105" s="103"/>
      <c r="F105" s="104"/>
      <c r="G105" s="242" t="s">
        <v>161</v>
      </c>
      <c r="H105" s="243"/>
      <c r="I105" s="244"/>
      <c r="J105" s="3"/>
      <c r="K105" s="3"/>
      <c r="L105" s="3"/>
      <c r="M105" s="3"/>
      <c r="N105" s="3"/>
      <c r="P105" s="1"/>
      <c r="Q105" s="1"/>
      <c r="R105" s="1"/>
    </row>
    <row r="106" spans="1:18" ht="15.75">
      <c r="A106" s="3"/>
      <c r="B106" s="238"/>
      <c r="C106" s="239"/>
      <c r="D106" s="53" t="s">
        <v>3</v>
      </c>
      <c r="E106" s="53" t="s">
        <v>4</v>
      </c>
      <c r="F106" s="53" t="s">
        <v>22</v>
      </c>
      <c r="G106" s="52" t="s">
        <v>3</v>
      </c>
      <c r="H106" s="52" t="s">
        <v>4</v>
      </c>
      <c r="I106" s="52" t="s">
        <v>22</v>
      </c>
      <c r="J106" s="3"/>
      <c r="K106" s="3"/>
      <c r="L106" s="3"/>
      <c r="M106" s="3"/>
      <c r="N106" s="3"/>
      <c r="P106" s="1"/>
      <c r="Q106" s="1"/>
      <c r="R106" s="1"/>
    </row>
    <row r="107" spans="1:18" ht="15.75">
      <c r="A107" s="3"/>
      <c r="B107" s="240"/>
      <c r="C107" s="241"/>
      <c r="D107" s="15">
        <v>150</v>
      </c>
      <c r="E107" s="15">
        <v>0</v>
      </c>
      <c r="F107" s="15">
        <v>150</v>
      </c>
      <c r="G107" s="15">
        <v>45</v>
      </c>
      <c r="H107" s="15">
        <v>0</v>
      </c>
      <c r="I107" s="15">
        <v>45</v>
      </c>
      <c r="J107" s="3"/>
      <c r="K107" s="3"/>
      <c r="L107" s="3"/>
      <c r="M107" s="3"/>
      <c r="N107" s="3"/>
      <c r="P107" s="1"/>
      <c r="Q107" s="1"/>
      <c r="R107" s="1"/>
    </row>
    <row r="108" spans="1:18" ht="15.75">
      <c r="A108" s="15">
        <v>37</v>
      </c>
      <c r="B108" s="273" t="s">
        <v>164</v>
      </c>
      <c r="C108" s="274"/>
      <c r="D108" s="96" t="s">
        <v>218</v>
      </c>
      <c r="E108" s="3"/>
      <c r="F108" s="3"/>
      <c r="G108" s="3"/>
      <c r="H108" s="3"/>
      <c r="I108" s="3"/>
      <c r="J108" s="39"/>
      <c r="K108" s="39"/>
      <c r="L108" s="1"/>
      <c r="M108" s="39"/>
      <c r="N108" s="39"/>
      <c r="O108" s="39"/>
      <c r="P108" s="1"/>
      <c r="Q108" s="1"/>
      <c r="R108" s="1"/>
    </row>
    <row r="109" spans="1:18" ht="15.75">
      <c r="A109" s="15">
        <v>38</v>
      </c>
      <c r="B109" s="273" t="s">
        <v>165</v>
      </c>
      <c r="C109" s="274"/>
      <c r="D109" s="96" t="s">
        <v>219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P109" s="1"/>
      <c r="Q109" s="1"/>
      <c r="R109" s="1"/>
    </row>
    <row r="110" spans="1:18" ht="15.75">
      <c r="A110" s="15">
        <v>39</v>
      </c>
      <c r="B110" s="17" t="s">
        <v>181</v>
      </c>
      <c r="C110" s="36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P110" s="1"/>
      <c r="Q110" s="1"/>
      <c r="R110" s="1"/>
    </row>
    <row r="111" spans="1:18" ht="15.75">
      <c r="A111" s="15">
        <v>40</v>
      </c>
      <c r="B111" s="324" t="s">
        <v>172</v>
      </c>
      <c r="C111" s="325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P111" s="1"/>
      <c r="Q111" s="1"/>
      <c r="R111" s="1"/>
    </row>
    <row r="112" spans="1:18" ht="15.75">
      <c r="A112" s="39" t="s">
        <v>177</v>
      </c>
      <c r="B112" s="17" t="s">
        <v>173</v>
      </c>
      <c r="C112" s="37"/>
      <c r="D112" s="37"/>
      <c r="E112" s="36"/>
      <c r="F112" s="3"/>
      <c r="G112" s="39"/>
      <c r="H112" s="3"/>
      <c r="I112" s="39"/>
      <c r="J112" s="3"/>
      <c r="K112" s="39"/>
      <c r="L112" s="3"/>
      <c r="M112" s="3"/>
      <c r="N112" s="3"/>
      <c r="P112" s="1"/>
      <c r="Q112" s="1"/>
      <c r="R112" s="1"/>
    </row>
    <row r="113" spans="1:18" ht="15.75">
      <c r="A113" s="39"/>
      <c r="B113" s="111" t="s">
        <v>184</v>
      </c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12"/>
      <c r="N113" s="39"/>
      <c r="P113" s="1"/>
      <c r="Q113" s="1"/>
      <c r="R113" s="1"/>
    </row>
    <row r="114" spans="1:19" ht="15.75">
      <c r="A114" s="39"/>
      <c r="B114" s="102" t="s">
        <v>186</v>
      </c>
      <c r="C114" s="104"/>
      <c r="D114" s="105" t="s">
        <v>187</v>
      </c>
      <c r="E114" s="107"/>
      <c r="F114" s="102" t="s">
        <v>188</v>
      </c>
      <c r="G114" s="104"/>
      <c r="H114" s="139" t="s">
        <v>189</v>
      </c>
      <c r="I114" s="140"/>
      <c r="J114" s="130" t="s">
        <v>190</v>
      </c>
      <c r="K114" s="131"/>
      <c r="L114" s="139" t="s">
        <v>89</v>
      </c>
      <c r="M114" s="140"/>
      <c r="N114" s="102" t="s">
        <v>191</v>
      </c>
      <c r="O114" s="104"/>
      <c r="P114" s="43"/>
      <c r="Q114" s="43"/>
      <c r="R114" s="43"/>
      <c r="S114" s="43"/>
    </row>
    <row r="115" spans="1:19" ht="15.75">
      <c r="A115" s="39"/>
      <c r="B115" s="53" t="s">
        <v>23</v>
      </c>
      <c r="C115" s="53" t="s">
        <v>185</v>
      </c>
      <c r="D115" s="46" t="s">
        <v>23</v>
      </c>
      <c r="E115" s="46" t="s">
        <v>185</v>
      </c>
      <c r="F115" s="53" t="s">
        <v>23</v>
      </c>
      <c r="G115" s="53" t="s">
        <v>185</v>
      </c>
      <c r="H115" s="46" t="s">
        <v>23</v>
      </c>
      <c r="I115" s="46" t="s">
        <v>185</v>
      </c>
      <c r="J115" s="53" t="s">
        <v>23</v>
      </c>
      <c r="K115" s="53" t="s">
        <v>185</v>
      </c>
      <c r="L115" s="46" t="s">
        <v>23</v>
      </c>
      <c r="M115" s="46" t="s">
        <v>185</v>
      </c>
      <c r="N115" s="46" t="s">
        <v>23</v>
      </c>
      <c r="O115" s="46" t="s">
        <v>185</v>
      </c>
      <c r="P115" s="43"/>
      <c r="Q115" s="43"/>
      <c r="R115" s="43"/>
      <c r="S115" s="43"/>
    </row>
    <row r="116" spans="1:19" s="1" customFormat="1" ht="15.75">
      <c r="A116" s="39"/>
      <c r="B116" s="87">
        <v>1</v>
      </c>
      <c r="C116" s="88">
        <v>0.2</v>
      </c>
      <c r="D116" s="89">
        <v>1</v>
      </c>
      <c r="E116" s="88">
        <v>0.16</v>
      </c>
      <c r="F116" s="89">
        <v>1</v>
      </c>
      <c r="G116" s="88">
        <v>0.2</v>
      </c>
      <c r="H116" s="89">
        <v>0</v>
      </c>
      <c r="I116" s="88">
        <v>0</v>
      </c>
      <c r="J116" s="89">
        <v>0</v>
      </c>
      <c r="K116" s="89">
        <v>0</v>
      </c>
      <c r="L116" s="89">
        <v>1</v>
      </c>
      <c r="M116" s="88">
        <v>0.13</v>
      </c>
      <c r="N116" s="90">
        <v>2</v>
      </c>
      <c r="O116" s="88">
        <v>0.41</v>
      </c>
      <c r="P116" s="90"/>
      <c r="Q116" s="42"/>
      <c r="R116" s="42"/>
      <c r="S116" s="42"/>
    </row>
    <row r="117" spans="1:16" s="1" customFormat="1" ht="15.75">
      <c r="A117" s="39"/>
      <c r="B117" s="130" t="s">
        <v>192</v>
      </c>
      <c r="C117" s="131"/>
      <c r="D117" s="134" t="s">
        <v>66</v>
      </c>
      <c r="E117" s="135"/>
      <c r="F117" s="132" t="s">
        <v>22</v>
      </c>
      <c r="G117" s="133"/>
      <c r="H117" s="115" t="s">
        <v>193</v>
      </c>
      <c r="I117" s="117"/>
      <c r="J117" s="105" t="s">
        <v>194</v>
      </c>
      <c r="K117" s="107"/>
      <c r="L117" s="115" t="s">
        <v>197</v>
      </c>
      <c r="M117" s="117"/>
      <c r="N117" s="136" t="s">
        <v>196</v>
      </c>
      <c r="O117" s="137"/>
      <c r="P117" s="138"/>
    </row>
    <row r="118" spans="1:16" s="1" customFormat="1" ht="15.75">
      <c r="A118" s="39"/>
      <c r="B118" s="46" t="s">
        <v>23</v>
      </c>
      <c r="C118" s="46" t="s">
        <v>185</v>
      </c>
      <c r="D118" s="46" t="s">
        <v>23</v>
      </c>
      <c r="E118" s="46" t="s">
        <v>185</v>
      </c>
      <c r="F118" s="56" t="s">
        <v>23</v>
      </c>
      <c r="G118" s="56" t="s">
        <v>185</v>
      </c>
      <c r="H118" s="50" t="s">
        <v>23</v>
      </c>
      <c r="I118" s="50" t="s">
        <v>185</v>
      </c>
      <c r="J118" s="46" t="s">
        <v>23</v>
      </c>
      <c r="K118" s="46" t="s">
        <v>195</v>
      </c>
      <c r="L118" s="50" t="s">
        <v>23</v>
      </c>
      <c r="M118" s="50" t="s">
        <v>185</v>
      </c>
      <c r="N118" s="57" t="s">
        <v>23</v>
      </c>
      <c r="O118" s="56" t="s">
        <v>185</v>
      </c>
      <c r="P118" s="56" t="s">
        <v>42</v>
      </c>
    </row>
    <row r="119" spans="1:16" s="1" customFormat="1" ht="15.75">
      <c r="A119" s="39"/>
      <c r="B119" s="85">
        <v>0</v>
      </c>
      <c r="C119" s="83">
        <v>0</v>
      </c>
      <c r="D119" s="85">
        <v>0</v>
      </c>
      <c r="E119" s="83">
        <v>0</v>
      </c>
      <c r="F119" s="91">
        <v>0</v>
      </c>
      <c r="G119" s="86">
        <v>0</v>
      </c>
      <c r="H119" s="85">
        <v>0</v>
      </c>
      <c r="I119" s="83">
        <v>0</v>
      </c>
      <c r="J119" s="85">
        <v>0</v>
      </c>
      <c r="K119" s="85">
        <v>0</v>
      </c>
      <c r="L119" s="85">
        <v>0</v>
      </c>
      <c r="M119" s="85">
        <v>0</v>
      </c>
      <c r="N119" s="85">
        <v>0</v>
      </c>
      <c r="O119" s="86">
        <v>0</v>
      </c>
      <c r="P119" s="91">
        <v>0</v>
      </c>
    </row>
    <row r="120" spans="1:16" s="1" customFormat="1" ht="15.75">
      <c r="A120" s="39"/>
      <c r="B120" s="111" t="s">
        <v>182</v>
      </c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12"/>
    </row>
    <row r="121" spans="1:14" s="1" customFormat="1" ht="15.75">
      <c r="A121" s="39"/>
      <c r="B121" s="102" t="s">
        <v>184</v>
      </c>
      <c r="C121" s="103"/>
      <c r="D121" s="104"/>
      <c r="E121" s="105" t="s">
        <v>183</v>
      </c>
      <c r="F121" s="106"/>
      <c r="G121" s="107"/>
      <c r="H121" s="48" t="s">
        <v>22</v>
      </c>
      <c r="I121" s="39"/>
      <c r="J121" s="39"/>
      <c r="K121" s="39"/>
      <c r="L121" s="39"/>
      <c r="M121" s="39"/>
      <c r="N121" s="39"/>
    </row>
    <row r="122" spans="1:18" ht="15.75">
      <c r="A122" s="39"/>
      <c r="B122" s="53" t="s">
        <v>3</v>
      </c>
      <c r="C122" s="53" t="s">
        <v>4</v>
      </c>
      <c r="D122" s="53" t="s">
        <v>22</v>
      </c>
      <c r="E122" s="46" t="s">
        <v>3</v>
      </c>
      <c r="F122" s="46" t="s">
        <v>4</v>
      </c>
      <c r="G122" s="46" t="s">
        <v>22</v>
      </c>
      <c r="H122" s="48"/>
      <c r="I122" s="11"/>
      <c r="J122" s="11"/>
      <c r="K122" s="11"/>
      <c r="L122" s="11"/>
      <c r="M122" s="11"/>
      <c r="N122" s="11"/>
      <c r="O122" s="42"/>
      <c r="P122" s="42"/>
      <c r="Q122" s="1"/>
      <c r="R122" s="1"/>
    </row>
    <row r="123" spans="1:18" ht="15.75">
      <c r="A123" s="39"/>
      <c r="B123" s="85">
        <v>34</v>
      </c>
      <c r="C123" s="85">
        <v>2</v>
      </c>
      <c r="D123" s="66">
        <f>B123+C123</f>
        <v>36</v>
      </c>
      <c r="E123" s="67">
        <v>0</v>
      </c>
      <c r="F123" s="67">
        <v>0</v>
      </c>
      <c r="G123" s="14">
        <f>E123+F123</f>
        <v>0</v>
      </c>
      <c r="H123" s="26">
        <f>D123+G123</f>
        <v>36</v>
      </c>
      <c r="I123" s="11"/>
      <c r="J123" s="11"/>
      <c r="K123" s="11"/>
      <c r="L123" s="11"/>
      <c r="M123" s="11"/>
      <c r="N123" s="11"/>
      <c r="O123" s="42"/>
      <c r="P123" s="42"/>
      <c r="Q123" s="1"/>
      <c r="R123" s="1"/>
    </row>
    <row r="124" spans="1:18" ht="15.75">
      <c r="A124" s="39" t="s">
        <v>178</v>
      </c>
      <c r="B124" s="321" t="s">
        <v>174</v>
      </c>
      <c r="C124" s="322"/>
      <c r="D124" s="322"/>
      <c r="E124" s="322"/>
      <c r="F124" s="323"/>
      <c r="G124" s="3"/>
      <c r="H124" s="3"/>
      <c r="I124" s="3"/>
      <c r="J124" s="3"/>
      <c r="K124" s="3"/>
      <c r="L124" s="3"/>
      <c r="M124" s="3"/>
      <c r="N124" s="3"/>
      <c r="P124" s="1"/>
      <c r="Q124" s="1"/>
      <c r="R124" s="1"/>
    </row>
    <row r="125" spans="1:18" ht="15.75">
      <c r="A125" s="39"/>
      <c r="B125" s="111" t="s">
        <v>184</v>
      </c>
      <c r="C125" s="112"/>
      <c r="D125" s="113" t="s">
        <v>202</v>
      </c>
      <c r="E125" s="114"/>
      <c r="F125" s="24"/>
      <c r="G125" s="39"/>
      <c r="H125" s="39"/>
      <c r="I125" s="39"/>
      <c r="J125" s="39"/>
      <c r="K125" s="39"/>
      <c r="L125" s="39"/>
      <c r="M125" s="39"/>
      <c r="N125" s="39"/>
      <c r="P125" s="1"/>
      <c r="Q125" s="1"/>
      <c r="R125" s="1"/>
    </row>
    <row r="126" spans="1:18" ht="15.75">
      <c r="A126" s="39"/>
      <c r="B126" s="45" t="s">
        <v>23</v>
      </c>
      <c r="C126" s="45" t="s">
        <v>185</v>
      </c>
      <c r="D126" s="44"/>
      <c r="E126" s="44"/>
      <c r="F126" s="24"/>
      <c r="G126" s="39"/>
      <c r="H126" s="39"/>
      <c r="I126" s="39"/>
      <c r="J126" s="39"/>
      <c r="K126" s="39"/>
      <c r="L126" s="39"/>
      <c r="M126" s="39"/>
      <c r="N126" s="39"/>
      <c r="P126" s="1"/>
      <c r="Q126" s="1"/>
      <c r="R126" s="1"/>
    </row>
    <row r="127" spans="1:18" ht="15.75">
      <c r="A127" s="39"/>
      <c r="B127" s="63">
        <v>0</v>
      </c>
      <c r="C127" s="68">
        <v>0</v>
      </c>
      <c r="D127" s="92">
        <v>742624</v>
      </c>
      <c r="E127" s="44"/>
      <c r="F127" s="24"/>
      <c r="G127" s="39"/>
      <c r="H127" s="39"/>
      <c r="I127" s="39"/>
      <c r="J127" s="39"/>
      <c r="K127" s="39"/>
      <c r="L127" s="39"/>
      <c r="M127" s="39"/>
      <c r="N127" s="39"/>
      <c r="P127" s="1"/>
      <c r="Q127" s="1"/>
      <c r="R127" s="1"/>
    </row>
    <row r="128" spans="1:18" ht="15.75">
      <c r="A128" s="39" t="s">
        <v>179</v>
      </c>
      <c r="B128" s="126" t="s">
        <v>175</v>
      </c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8"/>
      <c r="P128" s="1"/>
      <c r="Q128" s="1"/>
      <c r="R128" s="1"/>
    </row>
    <row r="129" spans="1:18" ht="15.75">
      <c r="A129" s="39"/>
      <c r="B129" s="118" t="s">
        <v>182</v>
      </c>
      <c r="C129" s="119"/>
      <c r="D129" s="119"/>
      <c r="E129" s="119"/>
      <c r="F129" s="119"/>
      <c r="G129" s="120"/>
      <c r="H129" s="105" t="s">
        <v>205</v>
      </c>
      <c r="I129" s="106"/>
      <c r="J129" s="106"/>
      <c r="K129" s="106"/>
      <c r="L129" s="106"/>
      <c r="M129" s="106"/>
      <c r="N129" s="107"/>
      <c r="O129" s="24"/>
      <c r="P129" s="24"/>
      <c r="Q129" s="1"/>
      <c r="R129" s="1"/>
    </row>
    <row r="130" spans="1:18" ht="15.75">
      <c r="A130" s="39"/>
      <c r="B130" s="115" t="s">
        <v>203</v>
      </c>
      <c r="C130" s="116"/>
      <c r="D130" s="117"/>
      <c r="E130" s="105" t="s">
        <v>204</v>
      </c>
      <c r="F130" s="106"/>
      <c r="G130" s="107"/>
      <c r="H130" s="111" t="s">
        <v>206</v>
      </c>
      <c r="I130" s="112"/>
      <c r="J130" s="111" t="s">
        <v>207</v>
      </c>
      <c r="K130" s="112"/>
      <c r="L130" s="111" t="s">
        <v>208</v>
      </c>
      <c r="M130" s="112"/>
      <c r="N130" s="124" t="s">
        <v>209</v>
      </c>
      <c r="O130" s="8"/>
      <c r="P130" s="1"/>
      <c r="Q130" s="1"/>
      <c r="R130" s="1"/>
    </row>
    <row r="131" spans="1:18" ht="15.75">
      <c r="A131" s="39"/>
      <c r="B131" s="13" t="s">
        <v>3</v>
      </c>
      <c r="C131" s="13" t="s">
        <v>4</v>
      </c>
      <c r="D131" s="13" t="s">
        <v>22</v>
      </c>
      <c r="E131" s="27" t="s">
        <v>3</v>
      </c>
      <c r="F131" s="27" t="s">
        <v>4</v>
      </c>
      <c r="G131" s="27" t="s">
        <v>22</v>
      </c>
      <c r="H131" s="39" t="s">
        <v>210</v>
      </c>
      <c r="I131" s="39" t="s">
        <v>211</v>
      </c>
      <c r="J131" s="39" t="s">
        <v>210</v>
      </c>
      <c r="K131" s="39" t="s">
        <v>211</v>
      </c>
      <c r="L131" s="39" t="s">
        <v>210</v>
      </c>
      <c r="M131" s="39" t="s">
        <v>211</v>
      </c>
      <c r="N131" s="125"/>
      <c r="P131" s="1"/>
      <c r="Q131" s="1"/>
      <c r="R131" s="1"/>
    </row>
    <row r="132" spans="1:18" ht="15.75">
      <c r="A132" s="39"/>
      <c r="B132" s="15">
        <v>0</v>
      </c>
      <c r="C132" s="15">
        <v>0</v>
      </c>
      <c r="D132" s="72">
        <v>270</v>
      </c>
      <c r="E132" s="15">
        <v>0</v>
      </c>
      <c r="F132" s="15">
        <v>0</v>
      </c>
      <c r="G132" s="30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41">
        <f>SUM(G132:M132)</f>
        <v>0</v>
      </c>
      <c r="P132" s="1"/>
      <c r="Q132" s="1"/>
      <c r="R132" s="1"/>
    </row>
    <row r="133" spans="1:18" ht="15.75">
      <c r="A133" s="39" t="s">
        <v>180</v>
      </c>
      <c r="B133" s="108" t="s">
        <v>176</v>
      </c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0"/>
      <c r="N133" s="3"/>
      <c r="P133" s="1"/>
      <c r="Q133" s="1"/>
      <c r="R133" s="1"/>
    </row>
    <row r="134" spans="1:18" ht="15.75">
      <c r="A134" s="3"/>
      <c r="B134" s="118" t="s">
        <v>212</v>
      </c>
      <c r="C134" s="120"/>
      <c r="D134" s="102" t="s">
        <v>216</v>
      </c>
      <c r="E134" s="103"/>
      <c r="F134" s="104"/>
      <c r="G134" s="105" t="s">
        <v>182</v>
      </c>
      <c r="H134" s="106"/>
      <c r="I134" s="107"/>
      <c r="J134" s="102" t="s">
        <v>184</v>
      </c>
      <c r="K134" s="103"/>
      <c r="L134" s="103"/>
      <c r="M134" s="104"/>
      <c r="N134" s="3"/>
      <c r="P134" s="1"/>
      <c r="Q134" s="1"/>
      <c r="R134" s="1"/>
    </row>
    <row r="135" spans="1:18" ht="15.75">
      <c r="A135" s="3"/>
      <c r="B135" s="51" t="s">
        <v>23</v>
      </c>
      <c r="C135" s="51" t="s">
        <v>185</v>
      </c>
      <c r="D135" s="53" t="s">
        <v>3</v>
      </c>
      <c r="E135" s="53" t="s">
        <v>4</v>
      </c>
      <c r="F135" s="53" t="s">
        <v>22</v>
      </c>
      <c r="G135" s="46" t="s">
        <v>3</v>
      </c>
      <c r="H135" s="46" t="s">
        <v>4</v>
      </c>
      <c r="I135" s="46" t="s">
        <v>22</v>
      </c>
      <c r="J135" s="53" t="s">
        <v>23</v>
      </c>
      <c r="K135" s="53" t="s">
        <v>185</v>
      </c>
      <c r="L135" s="53" t="s">
        <v>213</v>
      </c>
      <c r="M135" s="53" t="s">
        <v>25</v>
      </c>
      <c r="N135" s="3"/>
      <c r="P135" s="1"/>
      <c r="Q135" s="1"/>
      <c r="R135" s="1"/>
    </row>
    <row r="136" spans="1:18" ht="15.75">
      <c r="A136" s="39" t="s">
        <v>214</v>
      </c>
      <c r="B136" s="63">
        <v>2</v>
      </c>
      <c r="C136" s="93">
        <v>1.156</v>
      </c>
      <c r="D136" s="63">
        <v>10</v>
      </c>
      <c r="E136" s="63">
        <v>4</v>
      </c>
      <c r="F136" s="63">
        <v>14</v>
      </c>
      <c r="G136" s="63">
        <v>0</v>
      </c>
      <c r="H136" s="63">
        <v>0</v>
      </c>
      <c r="I136" s="63">
        <v>0</v>
      </c>
      <c r="J136" s="63">
        <v>1</v>
      </c>
      <c r="K136" s="101">
        <v>0.2</v>
      </c>
      <c r="L136" s="63" t="s">
        <v>220</v>
      </c>
      <c r="M136" s="63">
        <v>0</v>
      </c>
      <c r="N136" s="3"/>
      <c r="P136" s="1"/>
      <c r="Q136" s="1"/>
      <c r="R136" s="1"/>
    </row>
    <row r="137" spans="1:18" ht="14.25">
      <c r="A137" s="3"/>
      <c r="B137" s="5"/>
      <c r="C137" s="5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P137" s="1"/>
      <c r="Q137" s="1"/>
      <c r="R137" s="1"/>
    </row>
    <row r="138" spans="1:18" ht="14.25">
      <c r="A138" s="3"/>
      <c r="B138" s="5"/>
      <c r="C138" s="5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P138" s="1"/>
      <c r="Q138" s="1"/>
      <c r="R138" s="1"/>
    </row>
    <row r="139" spans="1:18" ht="14.25">
      <c r="A139" s="39" t="s">
        <v>214</v>
      </c>
      <c r="B139" s="5"/>
      <c r="C139" s="5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P139" s="1"/>
      <c r="Q139" s="1"/>
      <c r="R139" s="1"/>
    </row>
    <row r="140" spans="1:18" ht="14.25">
      <c r="A140" s="3"/>
      <c r="B140" s="5"/>
      <c r="C140" s="5"/>
      <c r="D140" s="3"/>
      <c r="E140" s="3"/>
      <c r="F140" s="3"/>
      <c r="G140" s="3"/>
      <c r="H140" s="3"/>
      <c r="I140" s="3"/>
      <c r="J140" s="3"/>
      <c r="K140" s="3"/>
      <c r="L140" s="97" t="s">
        <v>221</v>
      </c>
      <c r="M140" s="3"/>
      <c r="N140" s="3"/>
      <c r="P140" s="1"/>
      <c r="Q140" s="1"/>
      <c r="R140" s="1"/>
    </row>
    <row r="141" spans="1:18" ht="15.75">
      <c r="A141" s="3"/>
      <c r="B141" s="5"/>
      <c r="C141" s="5"/>
      <c r="D141" s="3"/>
      <c r="E141" s="3"/>
      <c r="F141" s="3"/>
      <c r="G141" s="3"/>
      <c r="H141" s="3"/>
      <c r="I141" s="3"/>
      <c r="J141" s="3"/>
      <c r="K141" s="3"/>
      <c r="L141" s="84" t="s">
        <v>217</v>
      </c>
      <c r="M141" s="3"/>
      <c r="N141" s="3"/>
      <c r="P141" s="1"/>
      <c r="Q141" s="1"/>
      <c r="R141" s="1"/>
    </row>
    <row r="142" spans="1:18" ht="15.75">
      <c r="A142" s="3"/>
      <c r="B142" s="5"/>
      <c r="C142" s="5"/>
      <c r="D142" s="3"/>
      <c r="E142" s="3"/>
      <c r="F142" s="3"/>
      <c r="G142" s="3"/>
      <c r="H142" s="3"/>
      <c r="I142" s="3"/>
      <c r="J142" s="3"/>
      <c r="K142" s="3"/>
      <c r="L142" s="97" t="s">
        <v>222</v>
      </c>
      <c r="M142" s="3"/>
      <c r="N142" s="3"/>
      <c r="P142" s="1"/>
      <c r="Q142" s="1"/>
      <c r="R142" s="1"/>
    </row>
    <row r="143" spans="1:18" ht="15.75">
      <c r="A143" s="3"/>
      <c r="B143" s="10"/>
      <c r="C143" s="9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P143" s="1"/>
      <c r="Q143" s="1"/>
      <c r="R143" s="1"/>
    </row>
    <row r="144" spans="1:18" ht="15.75">
      <c r="A144" s="3"/>
      <c r="B144" s="10"/>
      <c r="C144" s="9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P144" s="1"/>
      <c r="Q144" s="1"/>
      <c r="R144" s="1"/>
    </row>
    <row r="145" spans="1:18" ht="15.75">
      <c r="A145" s="3"/>
      <c r="B145" s="10"/>
      <c r="C145" s="9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P145" s="1"/>
      <c r="Q145" s="1"/>
      <c r="R145" s="1"/>
    </row>
    <row r="146" spans="1:18" ht="15.75">
      <c r="A146" s="3"/>
      <c r="B146" s="10"/>
      <c r="C146" s="9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P146" s="1"/>
      <c r="Q146" s="1"/>
      <c r="R146" s="1"/>
    </row>
    <row r="147" spans="1:18" ht="15.75">
      <c r="A147" s="3"/>
      <c r="B147" s="10"/>
      <c r="C147" s="9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P147" s="1"/>
      <c r="Q147" s="1"/>
      <c r="R147" s="1"/>
    </row>
    <row r="148" spans="1:18" ht="15.75">
      <c r="A148" s="3"/>
      <c r="B148" s="111"/>
      <c r="C148" s="11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P148" s="1"/>
      <c r="Q148" s="1"/>
      <c r="R148" s="1"/>
    </row>
    <row r="149" spans="1:18" ht="15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P149" s="1"/>
      <c r="Q149" s="1"/>
      <c r="R149" s="1"/>
    </row>
    <row r="150" spans="1:18" ht="15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P150" s="1"/>
      <c r="Q150" s="1"/>
      <c r="R150" s="1"/>
    </row>
    <row r="151" spans="1:18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P151" s="1"/>
      <c r="Q151" s="1"/>
      <c r="R151" s="1"/>
    </row>
    <row r="152" spans="1:18" ht="15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P152" s="1"/>
      <c r="Q152" s="1"/>
      <c r="R152" s="1"/>
    </row>
    <row r="153" spans="1:18" ht="15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P153" s="1"/>
      <c r="Q153" s="1"/>
      <c r="R153" s="1"/>
    </row>
    <row r="154" spans="1:18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P154" s="1"/>
      <c r="Q154" s="1"/>
      <c r="R154" s="1"/>
    </row>
    <row r="155" spans="1:18" ht="15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P155" s="1"/>
      <c r="Q155" s="1"/>
      <c r="R155" s="1"/>
    </row>
    <row r="156" spans="1:18" ht="15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P156" s="1"/>
      <c r="Q156" s="1"/>
      <c r="R156" s="1"/>
    </row>
    <row r="157" spans="1:18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P157" s="1"/>
      <c r="Q157" s="1"/>
      <c r="R157" s="1"/>
    </row>
    <row r="158" spans="1:18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P158" s="1"/>
      <c r="Q158" s="1"/>
      <c r="R158" s="1"/>
    </row>
    <row r="159" spans="1:18" ht="15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P159" s="1"/>
      <c r="Q159" s="1"/>
      <c r="R159" s="1"/>
    </row>
    <row r="160" spans="1:18" ht="15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P160" s="1"/>
      <c r="Q160" s="1"/>
      <c r="R160" s="1"/>
    </row>
    <row r="161" spans="1:18" ht="15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P161" s="1"/>
      <c r="Q161" s="1"/>
      <c r="R161" s="1"/>
    </row>
    <row r="162" spans="1:18" ht="15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P162" s="1"/>
      <c r="Q162" s="1"/>
      <c r="R162" s="1"/>
    </row>
    <row r="163" spans="1:18" ht="15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P163" s="1"/>
      <c r="Q163" s="1"/>
      <c r="R163" s="1"/>
    </row>
    <row r="164" spans="1:18" ht="15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P164" s="1"/>
      <c r="Q164" s="1"/>
      <c r="R164" s="1"/>
    </row>
    <row r="165" spans="1:18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P165" s="1"/>
      <c r="Q165" s="1"/>
      <c r="R165" s="1"/>
    </row>
    <row r="166" spans="1:18" ht="15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P166" s="1"/>
      <c r="Q166" s="1"/>
      <c r="R166" s="1"/>
    </row>
    <row r="167" spans="1:18" ht="15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P167" s="1"/>
      <c r="Q167" s="1"/>
      <c r="R167" s="1"/>
    </row>
    <row r="168" spans="1:18" ht="15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P168" s="1"/>
      <c r="Q168" s="1"/>
      <c r="R168" s="1"/>
    </row>
    <row r="169" spans="1:18" ht="15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P169" s="1"/>
      <c r="Q169" s="1"/>
      <c r="R169" s="1"/>
    </row>
    <row r="170" spans="1:18" ht="15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P170" s="1"/>
      <c r="Q170" s="1"/>
      <c r="R170" s="1"/>
    </row>
    <row r="171" spans="1:18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P171" s="1"/>
      <c r="Q171" s="1"/>
      <c r="R171" s="1"/>
    </row>
    <row r="172" spans="1:18" ht="15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P172" s="1"/>
      <c r="Q172" s="1"/>
      <c r="R172" s="1"/>
    </row>
    <row r="173" spans="1:18" ht="15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P173" s="1"/>
      <c r="Q173" s="1"/>
      <c r="R173" s="1"/>
    </row>
    <row r="174" spans="1:18" ht="15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P174" s="1"/>
      <c r="Q174" s="1"/>
      <c r="R174" s="1"/>
    </row>
    <row r="175" spans="1:18" ht="15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P175" s="1"/>
      <c r="Q175" s="1"/>
      <c r="R175" s="1"/>
    </row>
    <row r="176" spans="1:18" ht="15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P176" s="1"/>
      <c r="Q176" s="1"/>
      <c r="R176" s="1"/>
    </row>
    <row r="177" spans="1:18" ht="15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P177" s="1"/>
      <c r="Q177" s="1"/>
      <c r="R177" s="1"/>
    </row>
    <row r="178" spans="1:18" ht="15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P178" s="1"/>
      <c r="Q178" s="1"/>
      <c r="R178" s="1"/>
    </row>
    <row r="179" spans="1:18" ht="15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P179" s="1"/>
      <c r="Q179" s="1"/>
      <c r="R179" s="1"/>
    </row>
    <row r="180" spans="1:18" ht="15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P180" s="1"/>
      <c r="Q180" s="1"/>
      <c r="R180" s="1"/>
    </row>
    <row r="181" spans="1:18" ht="15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P181" s="1"/>
      <c r="Q181" s="1"/>
      <c r="R181" s="1"/>
    </row>
    <row r="182" spans="1:18" ht="15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P182" s="1"/>
      <c r="Q182" s="1"/>
      <c r="R182" s="1"/>
    </row>
    <row r="183" spans="1:18" ht="15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P183" s="1"/>
      <c r="Q183" s="1"/>
      <c r="R183" s="1"/>
    </row>
    <row r="184" spans="1:18" ht="15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P184" s="1"/>
      <c r="Q184" s="1"/>
      <c r="R184" s="1"/>
    </row>
    <row r="185" spans="1:18" ht="15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P185" s="1"/>
      <c r="Q185" s="1"/>
      <c r="R185" s="1"/>
    </row>
    <row r="186" spans="1:18" ht="15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P186" s="1"/>
      <c r="Q186" s="1"/>
      <c r="R186" s="1"/>
    </row>
    <row r="187" spans="1:18" ht="15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P187" s="1"/>
      <c r="Q187" s="1"/>
      <c r="R187" s="1"/>
    </row>
    <row r="188" spans="1:18" ht="15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P188" s="1"/>
      <c r="Q188" s="1"/>
      <c r="R188" s="1"/>
    </row>
    <row r="189" spans="1:18" ht="15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P189" s="1"/>
      <c r="Q189" s="1"/>
      <c r="R189" s="1"/>
    </row>
    <row r="190" spans="1:18" ht="15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P190" s="1"/>
      <c r="Q190" s="1"/>
      <c r="R190" s="1"/>
    </row>
    <row r="191" spans="1:18" ht="15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P191" s="1"/>
      <c r="Q191" s="1"/>
      <c r="R191" s="1"/>
    </row>
    <row r="192" spans="1:18" ht="15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P192" s="1"/>
      <c r="Q192" s="1"/>
      <c r="R192" s="1"/>
    </row>
    <row r="193" spans="1:18" ht="15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P193" s="1"/>
      <c r="Q193" s="1"/>
      <c r="R193" s="1"/>
    </row>
    <row r="194" spans="1:18" ht="15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P194" s="1"/>
      <c r="Q194" s="1"/>
      <c r="R194" s="1"/>
    </row>
    <row r="195" spans="1:18" ht="15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P195" s="1"/>
      <c r="Q195" s="1"/>
      <c r="R195" s="1"/>
    </row>
    <row r="196" spans="1:18" ht="15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P196" s="1"/>
      <c r="Q196" s="1"/>
      <c r="R196" s="1"/>
    </row>
    <row r="197" spans="1:18" ht="15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P197" s="1"/>
      <c r="Q197" s="1"/>
      <c r="R197" s="1"/>
    </row>
    <row r="198" spans="1:18" ht="15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P198" s="1"/>
      <c r="Q198" s="1"/>
      <c r="R198" s="1"/>
    </row>
    <row r="199" spans="1:18" ht="15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P199" s="1"/>
      <c r="Q199" s="1"/>
      <c r="R199" s="1"/>
    </row>
    <row r="200" spans="1:18" ht="15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P200" s="1"/>
      <c r="Q200" s="1"/>
      <c r="R200" s="1"/>
    </row>
    <row r="201" spans="1:18" ht="15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P201" s="1"/>
      <c r="Q201" s="1"/>
      <c r="R201" s="1"/>
    </row>
    <row r="202" spans="1:18" ht="15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P202" s="1"/>
      <c r="Q202" s="1"/>
      <c r="R202" s="1"/>
    </row>
    <row r="203" spans="1:18" ht="15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P203" s="1"/>
      <c r="Q203" s="1"/>
      <c r="R203" s="1"/>
    </row>
    <row r="204" spans="1:18" ht="15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P204" s="1"/>
      <c r="Q204" s="1"/>
      <c r="R204" s="1"/>
    </row>
    <row r="205" spans="1:18" ht="15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P205" s="1"/>
      <c r="Q205" s="1"/>
      <c r="R205" s="1"/>
    </row>
    <row r="206" spans="1:18" ht="15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P206" s="1"/>
      <c r="Q206" s="1"/>
      <c r="R206" s="1"/>
    </row>
    <row r="207" spans="1:18" ht="15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P207" s="1"/>
      <c r="Q207" s="1"/>
      <c r="R207" s="1"/>
    </row>
    <row r="208" spans="1:18" ht="15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P208" s="1"/>
      <c r="Q208" s="1"/>
      <c r="R208" s="1"/>
    </row>
    <row r="209" spans="1:18" ht="15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P209" s="1"/>
      <c r="Q209" s="1"/>
      <c r="R209" s="1"/>
    </row>
    <row r="210" spans="1:18" ht="15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P210" s="1"/>
      <c r="Q210" s="1"/>
      <c r="R210" s="1"/>
    </row>
    <row r="211" spans="1:18" ht="15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P211" s="1"/>
      <c r="Q211" s="1"/>
      <c r="R211" s="1"/>
    </row>
    <row r="212" spans="1:18" ht="15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P212" s="1"/>
      <c r="Q212" s="1"/>
      <c r="R212" s="1"/>
    </row>
    <row r="213" spans="1:18" ht="15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P213" s="1"/>
      <c r="Q213" s="1"/>
      <c r="R213" s="1"/>
    </row>
    <row r="214" spans="1:18" ht="15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P214" s="1"/>
      <c r="Q214" s="1"/>
      <c r="R214" s="1"/>
    </row>
    <row r="215" spans="1:18" ht="15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P215" s="1"/>
      <c r="Q215" s="1"/>
      <c r="R215" s="1"/>
    </row>
    <row r="216" spans="1:18" ht="15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P216" s="1"/>
      <c r="Q216" s="1"/>
      <c r="R216" s="1"/>
    </row>
    <row r="217" spans="1:18" ht="15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P217" s="1"/>
      <c r="Q217" s="1"/>
      <c r="R217" s="1"/>
    </row>
    <row r="218" spans="1:18" ht="15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P218" s="1"/>
      <c r="Q218" s="1"/>
      <c r="R218" s="1"/>
    </row>
    <row r="219" spans="1:18" ht="15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P219" s="1"/>
      <c r="Q219" s="1"/>
      <c r="R219" s="1"/>
    </row>
    <row r="220" spans="1:18" ht="15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P220" s="1"/>
      <c r="Q220" s="1"/>
      <c r="R220" s="1"/>
    </row>
    <row r="221" spans="1:18" ht="15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P221" s="1"/>
      <c r="Q221" s="1"/>
      <c r="R221" s="1"/>
    </row>
    <row r="222" spans="1:18" ht="15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P222" s="1"/>
      <c r="Q222" s="1"/>
      <c r="R222" s="1"/>
    </row>
    <row r="223" spans="1:14" ht="15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</sheetData>
  <sheetProtection/>
  <mergeCells count="239">
    <mergeCell ref="B148:C148"/>
    <mergeCell ref="B134:C134"/>
    <mergeCell ref="B124:F124"/>
    <mergeCell ref="B111:C111"/>
    <mergeCell ref="B109:C109"/>
    <mergeCell ref="B113:M113"/>
    <mergeCell ref="B114:C114"/>
    <mergeCell ref="J117:K117"/>
    <mergeCell ref="L117:M117"/>
    <mergeCell ref="E130:G130"/>
    <mergeCell ref="B95:C95"/>
    <mergeCell ref="D99:F99"/>
    <mergeCell ref="G99:I99"/>
    <mergeCell ref="B99:C101"/>
    <mergeCell ref="D102:F102"/>
    <mergeCell ref="G102:I102"/>
    <mergeCell ref="B87:C90"/>
    <mergeCell ref="D88:D89"/>
    <mergeCell ref="H88:H89"/>
    <mergeCell ref="I88:I89"/>
    <mergeCell ref="J88:J89"/>
    <mergeCell ref="B94:C94"/>
    <mergeCell ref="B91:C93"/>
    <mergeCell ref="D83:E83"/>
    <mergeCell ref="D84:E84"/>
    <mergeCell ref="D85:E85"/>
    <mergeCell ref="D86:E86"/>
    <mergeCell ref="D87:L87"/>
    <mergeCell ref="D91:F91"/>
    <mergeCell ref="E88:G88"/>
    <mergeCell ref="G91:I91"/>
    <mergeCell ref="J91:L91"/>
    <mergeCell ref="H66:M66"/>
    <mergeCell ref="B71:C73"/>
    <mergeCell ref="D73:E73"/>
    <mergeCell ref="B77:C82"/>
    <mergeCell ref="B74:C76"/>
    <mergeCell ref="D76:E76"/>
    <mergeCell ref="D82:E82"/>
    <mergeCell ref="D72:E72"/>
    <mergeCell ref="D74:E74"/>
    <mergeCell ref="F66:F67"/>
    <mergeCell ref="M17:O17"/>
    <mergeCell ref="P17:R17"/>
    <mergeCell ref="C20:Q20"/>
    <mergeCell ref="D78:E78"/>
    <mergeCell ref="D80:E80"/>
    <mergeCell ref="D81:E81"/>
    <mergeCell ref="D69:E69"/>
    <mergeCell ref="D70:E70"/>
    <mergeCell ref="B57:C62"/>
    <mergeCell ref="D63:E63"/>
    <mergeCell ref="J96:L96"/>
    <mergeCell ref="M96:O96"/>
    <mergeCell ref="B108:C108"/>
    <mergeCell ref="B102:C104"/>
    <mergeCell ref="D105:F105"/>
    <mergeCell ref="G105:I105"/>
    <mergeCell ref="B96:C98"/>
    <mergeCell ref="D96:F96"/>
    <mergeCell ref="G96:I96"/>
    <mergeCell ref="B105:C107"/>
    <mergeCell ref="B85:C85"/>
    <mergeCell ref="B86:C86"/>
    <mergeCell ref="D68:E68"/>
    <mergeCell ref="B66:C70"/>
    <mergeCell ref="D79:E79"/>
    <mergeCell ref="B83:C83"/>
    <mergeCell ref="B84:C84"/>
    <mergeCell ref="D75:E75"/>
    <mergeCell ref="D71:E71"/>
    <mergeCell ref="D66:E67"/>
    <mergeCell ref="G64:H64"/>
    <mergeCell ref="F63:H63"/>
    <mergeCell ref="B63:C65"/>
    <mergeCell ref="M14:O14"/>
    <mergeCell ref="B14:C19"/>
    <mergeCell ref="D17:F17"/>
    <mergeCell ref="G17:I17"/>
    <mergeCell ref="J17:L17"/>
    <mergeCell ref="B39:C41"/>
    <mergeCell ref="N39:O39"/>
    <mergeCell ref="P57:R57"/>
    <mergeCell ref="D60:F60"/>
    <mergeCell ref="G60:I60"/>
    <mergeCell ref="J60:L60"/>
    <mergeCell ref="M60:O60"/>
    <mergeCell ref="P60:R60"/>
    <mergeCell ref="F42:F43"/>
    <mergeCell ref="G42:H42"/>
    <mergeCell ref="B42:C44"/>
    <mergeCell ref="I42:AA42"/>
    <mergeCell ref="D39:E39"/>
    <mergeCell ref="F39:G39"/>
    <mergeCell ref="H39:I39"/>
    <mergeCell ref="J39:K39"/>
    <mergeCell ref="E33:E34"/>
    <mergeCell ref="L39:M39"/>
    <mergeCell ref="D45:E45"/>
    <mergeCell ref="F45:F46"/>
    <mergeCell ref="G45:H45"/>
    <mergeCell ref="I45:AA45"/>
    <mergeCell ref="M35:N35"/>
    <mergeCell ref="M36:M37"/>
    <mergeCell ref="P39:Q39"/>
    <mergeCell ref="D42:E42"/>
    <mergeCell ref="D27:D28"/>
    <mergeCell ref="E27:E28"/>
    <mergeCell ref="F27:F28"/>
    <mergeCell ref="B33:C35"/>
    <mergeCell ref="J35:K35"/>
    <mergeCell ref="G36:J36"/>
    <mergeCell ref="F36:F37"/>
    <mergeCell ref="E36:E37"/>
    <mergeCell ref="D36:D37"/>
    <mergeCell ref="K36:L36"/>
    <mergeCell ref="L30:O30"/>
    <mergeCell ref="P30:P31"/>
    <mergeCell ref="D33:D34"/>
    <mergeCell ref="L33:N33"/>
    <mergeCell ref="M34:N34"/>
    <mergeCell ref="D30:D31"/>
    <mergeCell ref="E30:E31"/>
    <mergeCell ref="F30:F31"/>
    <mergeCell ref="G33:G34"/>
    <mergeCell ref="F33:F34"/>
    <mergeCell ref="E24:E25"/>
    <mergeCell ref="F24:F25"/>
    <mergeCell ref="G24:I24"/>
    <mergeCell ref="N24:Q24"/>
    <mergeCell ref="J24:M24"/>
    <mergeCell ref="O27:Q27"/>
    <mergeCell ref="L27:N27"/>
    <mergeCell ref="D5:E5"/>
    <mergeCell ref="D6:E6"/>
    <mergeCell ref="D7:E7"/>
    <mergeCell ref="D8:E8"/>
    <mergeCell ref="D9:E9"/>
    <mergeCell ref="D11:E11"/>
    <mergeCell ref="D13:E13"/>
    <mergeCell ref="B48:C50"/>
    <mergeCell ref="B51:C53"/>
    <mergeCell ref="D54:I54"/>
    <mergeCell ref="J54:O54"/>
    <mergeCell ref="B36:C38"/>
    <mergeCell ref="D51:F51"/>
    <mergeCell ref="G51:G52"/>
    <mergeCell ref="M21:O21"/>
    <mergeCell ref="D24:D25"/>
    <mergeCell ref="P54:U54"/>
    <mergeCell ref="B54:C56"/>
    <mergeCell ref="B45:C47"/>
    <mergeCell ref="D48:F48"/>
    <mergeCell ref="G48:G49"/>
    <mergeCell ref="H48:J48"/>
    <mergeCell ref="K48:K49"/>
    <mergeCell ref="P48:R48"/>
    <mergeCell ref="P51:R51"/>
    <mergeCell ref="L48:N48"/>
    <mergeCell ref="O48:O49"/>
    <mergeCell ref="B30:C32"/>
    <mergeCell ref="B27:C29"/>
    <mergeCell ref="G27:G28"/>
    <mergeCell ref="Q30:Q31"/>
    <mergeCell ref="J34:K34"/>
    <mergeCell ref="I33:K33"/>
    <mergeCell ref="H33:H34"/>
    <mergeCell ref="G30:H30"/>
    <mergeCell ref="I30:K30"/>
    <mergeCell ref="G66:G67"/>
    <mergeCell ref="S51:S52"/>
    <mergeCell ref="D57:F57"/>
    <mergeCell ref="G57:I57"/>
    <mergeCell ref="J57:L57"/>
    <mergeCell ref="H51:J51"/>
    <mergeCell ref="M57:O57"/>
    <mergeCell ref="K51:K52"/>
    <mergeCell ref="L51:N51"/>
    <mergeCell ref="O51:O52"/>
    <mergeCell ref="B9:C9"/>
    <mergeCell ref="B11:C11"/>
    <mergeCell ref="B12:C12"/>
    <mergeCell ref="B13:C13"/>
    <mergeCell ref="H27:H28"/>
    <mergeCell ref="I27:K27"/>
    <mergeCell ref="B21:C23"/>
    <mergeCell ref="B24:C26"/>
    <mergeCell ref="J21:L21"/>
    <mergeCell ref="D12:E12"/>
    <mergeCell ref="L3:M3"/>
    <mergeCell ref="B4:C4"/>
    <mergeCell ref="D14:F14"/>
    <mergeCell ref="G14:I14"/>
    <mergeCell ref="J14:L14"/>
    <mergeCell ref="D10:E10"/>
    <mergeCell ref="B5:C5"/>
    <mergeCell ref="B6:C6"/>
    <mergeCell ref="B7:C7"/>
    <mergeCell ref="B8:C8"/>
    <mergeCell ref="B2:C2"/>
    <mergeCell ref="F2:G2"/>
    <mergeCell ref="D2:E2"/>
    <mergeCell ref="B3:C3"/>
    <mergeCell ref="G21:I21"/>
    <mergeCell ref="F21:F22"/>
    <mergeCell ref="E21:E22"/>
    <mergeCell ref="D21:D22"/>
    <mergeCell ref="D3:E3"/>
    <mergeCell ref="H3:I3"/>
    <mergeCell ref="F117:G117"/>
    <mergeCell ref="D117:E117"/>
    <mergeCell ref="H117:I117"/>
    <mergeCell ref="N117:P117"/>
    <mergeCell ref="D114:E114"/>
    <mergeCell ref="F114:G114"/>
    <mergeCell ref="H114:I114"/>
    <mergeCell ref="J114:K114"/>
    <mergeCell ref="L114:M114"/>
    <mergeCell ref="N114:O114"/>
    <mergeCell ref="J130:K130"/>
    <mergeCell ref="L130:M130"/>
    <mergeCell ref="B1:R1"/>
    <mergeCell ref="N130:N131"/>
    <mergeCell ref="B128:N128"/>
    <mergeCell ref="M91:O91"/>
    <mergeCell ref="B121:D121"/>
    <mergeCell ref="E121:G121"/>
    <mergeCell ref="B120:P120"/>
    <mergeCell ref="B117:C117"/>
    <mergeCell ref="D134:F134"/>
    <mergeCell ref="G134:I134"/>
    <mergeCell ref="J134:M134"/>
    <mergeCell ref="B133:M133"/>
    <mergeCell ref="B125:C125"/>
    <mergeCell ref="D125:E125"/>
    <mergeCell ref="B130:D130"/>
    <mergeCell ref="B129:G129"/>
    <mergeCell ref="H129:N129"/>
    <mergeCell ref="H130:I130"/>
  </mergeCells>
  <printOptions gridLines="1" headings="1"/>
  <pageMargins left="0.7" right="0.7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UFO</cp:lastModifiedBy>
  <cp:lastPrinted>2021-11-07T04:42:15Z</cp:lastPrinted>
  <dcterms:created xsi:type="dcterms:W3CDTF">2021-04-05T14:54:20Z</dcterms:created>
  <dcterms:modified xsi:type="dcterms:W3CDTF">2021-11-09T07:15:19Z</dcterms:modified>
  <cp:category/>
  <cp:version/>
  <cp:contentType/>
  <cp:contentStatus/>
</cp:coreProperties>
</file>