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270" tabRatio="598" activeTab="1"/>
  </bookViews>
  <sheets>
    <sheet name="District" sheetId="1" r:id="rId1"/>
    <sheet name="কৌশলগত" sheetId="2" r:id="rId2"/>
    <sheet name="Kha 1" sheetId="3" r:id="rId3"/>
    <sheet name="Kha 2" sheetId="4" r:id="rId4"/>
  </sheets>
  <definedNames>
    <definedName name="_xlfn.IFERROR" hidden="1">#NAME?</definedName>
    <definedName name="_xlnm.Print_Area" localSheetId="0">'District'!$A$1:$DY$19</definedName>
    <definedName name="_xlnm.Print_Titles" localSheetId="1">'কৌশলগত'!$2:$3</definedName>
  </definedNames>
  <calcPr fullCalcOnLoad="1"/>
</workbook>
</file>

<file path=xl/sharedStrings.xml><?xml version="1.0" encoding="utf-8"?>
<sst xmlns="http://schemas.openxmlformats.org/spreadsheetml/2006/main" count="312" uniqueCount="145">
  <si>
    <t>ক্র. নং</t>
  </si>
  <si>
    <t>লক্ষ্যমাত্রা</t>
  </si>
  <si>
    <t>অর্জন (জুলাই-সেপ্টেম্বর)</t>
  </si>
  <si>
    <t>অর্জন (অক্টোবর-ডিসেম্বর)</t>
  </si>
  <si>
    <t xml:space="preserve"> অর্জন (জানুয়ারী-মার্চ)</t>
  </si>
  <si>
    <t>অর্জন  (এপ্রিল-জুন)</t>
  </si>
  <si>
    <t>ক্রমপুঞ্জিত অর্জন</t>
  </si>
  <si>
    <t>ক্রমপুঞ্জিত অর্জন (শতাংশে)</t>
  </si>
  <si>
    <t>বিভাগ মোট=</t>
  </si>
  <si>
    <t>অর্জন (এপ্রিল-জুন)</t>
  </si>
  <si>
    <t>[১.৩]  জলাশয়ভিত্তিক মৎস্যজীবীদের সংগঠিত করা ও পরিচালনা</t>
  </si>
  <si>
    <t xml:space="preserve">[১.৪] মৎস্যজীবী/সূফলভোগীদের জলাশয় ব্যবস্থাপনা/ আইন প্রতিপালন বিষয়ক সচেতনতা   </t>
  </si>
  <si>
    <t>সৃষ্টি /উদ্বুদ্ধকরণ</t>
  </si>
  <si>
    <t>[২.১] মৎস্যচাষ প্রযুক্তি সম্প্রসারণ</t>
  </si>
  <si>
    <t>[2.3] মৎস্য খামার যান্ত্রিকীকরণ</t>
  </si>
  <si>
    <t>[২.৪] মৎস্য সাপ্লাই চেইন উন্নয়ন</t>
  </si>
  <si>
    <t>[২.৬]  মৎস্য খাদ্য ও উপকরণ ব্যবস্থাপনা</t>
  </si>
  <si>
    <t>[২.৭]    মৎস্যচাষ ব্যবস্থাপনা উন্নয়নে পরিদর্শন ও পরামর্শ প্রদান</t>
  </si>
  <si>
    <t>[২.৮]     হ্যাচারি/মৎস্যবীজ খামারে মানসম্পন্ন মাছের রেণু উৎপাদন</t>
  </si>
  <si>
    <t xml:space="preserve">[২.৯] বছর ব্যাপী বিশেষ মৎস্য সেবা প্রদান </t>
  </si>
  <si>
    <t>[৪.১] কর্মকর্তা/কর্মচারীদের   দক্ষতা উন্নয়ন বিষয়ক  প্রশিক্ষণ প্রদান</t>
  </si>
  <si>
    <t>[৪.২] মৎস্যচাষি, মৎস্যজীবী মৎস্য প্রক্রিয়াকরণ সংশ্লিষ্টসহ অন্যান্য সুফলভোগীদের প্রশিক্ষণ প্রদান</t>
  </si>
  <si>
    <t>[৪.4] মৎস্যজীবীদের বিকল্প কর্মসংস্থান সৃষ্টি</t>
  </si>
  <si>
    <t>[১.১]   বিল নার্সারি স্থাপন</t>
  </si>
  <si>
    <t>[১.২]  জলাশয়ে পোনা মাছ অবমুক্তকরণ</t>
  </si>
  <si>
    <t>[১.6] মৎস্যসম্পদ উন্নয়নে আইন বাস্তবায়ন</t>
  </si>
  <si>
    <t>[১.১.১]  স্থাপিত বিল নার্সারি (সংখ্যা)</t>
  </si>
  <si>
    <t>[১.২.১] অবমুক্তকৃত পোনার পরিমাণ (মে.টন)</t>
  </si>
  <si>
    <t>[১.৩.১] সংগঠিত মৎস্যজীবী দল (সংখ্যা)</t>
  </si>
  <si>
    <t>[১.4.১]  আয়োজিত সচেতনামূলক /উদ্বুদ্ধকরণ  সভা (সংখ্যা)</t>
  </si>
  <si>
    <t>[১.6.১] পরিচালিত অভিযান (সংখ্যা)</t>
  </si>
  <si>
    <t xml:space="preserve">[২.১.১] স্থাপিত প্রদর্শনী খামার (সংখ্যা) </t>
  </si>
  <si>
    <t>[২.১.২] আয়োজিত মাঠ দিবস/মত বিনিময় সভা/সচেতনতামূলক সভা/ পরামর্শ দিবস (সংখ্যা)</t>
  </si>
  <si>
    <t>[২.১.৩] আয়োজিত মৎস্য মেলা/ ঊদ্ভাবনী মেলা/ মৎস্যচাষি র‌্যালি (সংখ্যা)</t>
  </si>
  <si>
    <t>[২.১.৪] আয়োজিত সেমিনার/ ওয়ার্কশপ (সংখ্যা)</t>
  </si>
  <si>
    <t>[২.3.১] উন্নয়ন সহায়তা / চাষির নিজ উদ্যোগে স্থাপিত যন্ত্রপাতি (সংখ্যা)</t>
  </si>
  <si>
    <t xml:space="preserve">[২.৪.১] তৈরি/উন্নয়নকৃত মৎস্য/চিংড়ি উৎপাদনকারীদের সংগঠন (সংখ্যা) </t>
  </si>
  <si>
    <t xml:space="preserve">[২.৬.১] প্রদানকৃত/নবায়নকৃত মৎস্যখাদ্য সংক্রান্ত লাইসেন্স (সংখ্যা) </t>
  </si>
  <si>
    <t>[২.৬.২] পরীক্ষিত মৎস্য খাদ্য নমুনা (সংখ্যা)</t>
  </si>
  <si>
    <t>[২.৭.১] পরামর্শ প্রদানকৃত মৎস্যচাষি (সংখ্যা)</t>
  </si>
  <si>
    <t>[২.৮.১] উৎপাদিত রেণুর পরিমাণ (মে.টন)</t>
  </si>
  <si>
    <t>[2.৯.১]  প্রতি উপজেলায় প্রতি মাসে ১টি  ইউনিয়নে পরিচালিত পরামর্শ সেবার দিন (সংখ্যা)</t>
  </si>
  <si>
    <t>[৪.১.১] প্রশিক্ষণপ্রাপ্ত কর্মকর্তা/ কর্মচারী (সংখ্যা)</t>
  </si>
  <si>
    <t>[৪.২.১] প্রশিক্ষণপ্রাপ্ত মৎস্যচাষি, মৎস্যজীবীসহ অন্যান্য সুফলভোগী (সংখ্যা)</t>
  </si>
  <si>
    <t>[৪.4.১] সম্পৃক্ত সুফলভোগী (সংখ্যা)</t>
  </si>
  <si>
    <t>মাঠ পর্যায়ে বাস্তবায়িত ২০২১-২২ অর্থবছরের এপিএ’র কৌশলগত উদ্দেশ্যের অন্তর্গত কার্যক্রম, সূচক,লক্ষ্যমাত্রা ও অর্জন</t>
  </si>
  <si>
    <t xml:space="preserve">  অর্থবছরঃ ২০২১-২২</t>
  </si>
  <si>
    <t>কর্মসম্পাদন ক্ষেত্র</t>
  </si>
  <si>
    <t>ক্ষেত্রের মান</t>
  </si>
  <si>
    <t>কার্যক্রম</t>
  </si>
  <si>
    <t>সূচক</t>
  </si>
  <si>
    <t>সূচকের মান</t>
  </si>
  <si>
    <t xml:space="preserve"> লক্ষ্যমাত্রা (অসাধারণ)</t>
  </si>
  <si>
    <t>একক</t>
  </si>
  <si>
    <t>১ম ত্রৈমাসিক অগ্রগতি</t>
  </si>
  <si>
    <t>অর্ধবার্ষিক অগ্রগতি</t>
  </si>
  <si>
    <t>২য় ত্রৈমাসিক অগ্রগতি</t>
  </si>
  <si>
    <t>৩য় ত্রৈমাসিক অগ্রগতি</t>
  </si>
  <si>
    <t>৪র্থ ত্রৈমাসিক অগ্রগতি</t>
  </si>
  <si>
    <t>বার্ষিক চুড়ান্ত অগ্রগতি</t>
  </si>
  <si>
    <t>দাবীকৃত নম্বর</t>
  </si>
  <si>
    <t>প্রমানক</t>
  </si>
  <si>
    <t>টেকসই সংরক্ষণ ও ব্যবস্থাপনার মাধ্যমে মৎস্যসম্পদের উৎপাদন ও উৎপাদনশীলতা বৃদ্ধি</t>
  </si>
  <si>
    <t xml:space="preserve"> বিল নার্সারি স্থাপন</t>
  </si>
  <si>
    <t>জলাশয়ে পোনা মাছ অবমুক্তকরণ</t>
  </si>
  <si>
    <t>জলাশয়ভিত্তিক মৎস্যজীবীদের সংগঠিত করা ও পরিচালনা</t>
  </si>
  <si>
    <t xml:space="preserve">মৎস্যজীবী/সূফলভোগীদের জলাশয় ব্যবস্থাপনা/ আইন প্রতিপালন বিষয়ক সচেতনতা সৃষ্টি /উদ্বুদ্ধুকরণ  </t>
  </si>
  <si>
    <t>মাছের অভয়াশ্রম স্থাপন/রক্ষণাবেক্ষণ</t>
  </si>
  <si>
    <t>মৎস্যসম্পদ উন্নয়নে আইন বাস্তবায়ন</t>
  </si>
  <si>
    <t>স্থাপিত বিল নার্সারি</t>
  </si>
  <si>
    <t>অবমুক্তকৃত পোনার পরিমাণ</t>
  </si>
  <si>
    <t>সংগঠিত মৎস্যজীবী দল</t>
  </si>
  <si>
    <t>আয়োজিত সচেতনামূলক /উদ্বুদ্ধুকরণ  সভা</t>
  </si>
  <si>
    <t xml:space="preserve">স্থাপিত নতুন মৎস্য অভয়াশ্রম </t>
  </si>
  <si>
    <t>রক্ষণাবেক্ষণকৃত মৎস্য অভয়াশ্রম</t>
  </si>
  <si>
    <t>পরিচালিত অভিযান</t>
  </si>
  <si>
    <t>সংখ্যা</t>
  </si>
  <si>
    <t>স্থায়িত্বশীল মৎস্যচাষ উন্নয়ন ও ব্যবস্থাপনা</t>
  </si>
  <si>
    <t>মৎস্যচাষ প্রযুক্তি সম্প্রসারণ</t>
  </si>
  <si>
    <t xml:space="preserve">স্থাপিত প্রদর্শনী খামার </t>
  </si>
  <si>
    <t>আয়োজিত মাঠ দিবস/মত বিনিময় সভা/সচেতনতামূলক সভা/ পরামর্শ দিবস</t>
  </si>
  <si>
    <t>আয়োজিত মৎস্য মেলা/ ঊদ্ভাবনী মেলা/ মৎস্যচাষি র‌্যালি</t>
  </si>
  <si>
    <t>আয়োজিত সেমিনার/ ওয়ার্কশপ</t>
  </si>
  <si>
    <r>
      <t xml:space="preserve">উৎপাদিত/সরবরাহকৃত এসপিএফ </t>
    </r>
    <r>
      <rPr>
        <sz val="10"/>
        <color indexed="8"/>
        <rFont val="Times New Roman"/>
        <family val="1"/>
      </rPr>
      <t>(SPF)</t>
    </r>
    <r>
      <rPr>
        <sz val="10"/>
        <color indexed="8"/>
        <rFont val="NikoshBAN"/>
        <family val="0"/>
      </rPr>
      <t xml:space="preserve"> চিংড়ি পিএল</t>
    </r>
  </si>
  <si>
    <t>সী-উইড চাষ প্রযুক্তি সম্প্রসারণ (পাইলটিং)</t>
  </si>
  <si>
    <t>মৎস্য খামার যান্ত্রিকীকরণ</t>
  </si>
  <si>
    <t>সম্প্রসারিত সী-উইড চাষ প্রযুক্তি</t>
  </si>
  <si>
    <t>উন্নয়ন সহায়তা / চাষির নিজ উদ্যোগে স্থাপিত যন্ত্রপাতি</t>
  </si>
  <si>
    <t xml:space="preserve">তৈরি/উন্নয়নকৃত মৎস্য/চিংড়ি উৎপাদনকারীদের সংগঠন </t>
  </si>
  <si>
    <t>মাছ বাজারজাতকরণের জন্য পরিচালিত অনলাইন/গ্রোথ সেন্টারের সংখ্যা</t>
  </si>
  <si>
    <t>মৎস্য সাপ্লাই চেইন উন্নয়ন</t>
  </si>
  <si>
    <t>মৎস্য খাদ্য ও উপকরণ ব্যবস্থাপনা</t>
  </si>
  <si>
    <t xml:space="preserve">প্রদানকৃত/নবায়নকৃত মৎস্যখাদ্য সংক্রান্ত লাইসেন্স </t>
  </si>
  <si>
    <t>পরীক্ষিত মৎস্য খাদ্য নমুনা</t>
  </si>
  <si>
    <t>মৎস্যচাষ ব্যবস্থাপনা উন্নয়নে পরিদর্শন ও পরামর্শ প্রদান</t>
  </si>
  <si>
    <t xml:space="preserve"> হ্যাচারি/মৎস্যবীজ খামারে মানসম্পন্ন মাছের রেণু উৎপাদন</t>
  </si>
  <si>
    <t xml:space="preserve">বছর ব্যাপী বিশেষ মৎস্য সেবা প্রদান </t>
  </si>
  <si>
    <t>পরামর্শ প্রদানকৃত মৎস্যচাষি</t>
  </si>
  <si>
    <t>উৎপাদিত রেণুর পরিমাণ</t>
  </si>
  <si>
    <t>প্রতি উপজেলায় প্রতি মাসে ১টি  ইউনিয়নে পরিচালিত  পরামর্শ সেবার দিন</t>
  </si>
  <si>
    <t>মৎস্য ও মৎস্যজাত পণ্যের মান নিয়ন্ত্রণের মাধ্যমে অভ্যন্তরীণ ও আন্তর্জাতিক ব  নিরাপদ খাদ্য সরবরাহ</t>
  </si>
  <si>
    <t>মুদ্রিত লিফলেট / বুকলেট / পোস্টার</t>
  </si>
  <si>
    <t>আয়োজিত উদ্বুদ্ধকরণ/ সচেতনামুলক সভা</t>
  </si>
  <si>
    <t>আয়তন (হেক্টর)</t>
  </si>
  <si>
    <t>কোটি</t>
  </si>
  <si>
    <t>জন</t>
  </si>
  <si>
    <t>মেঃ টন</t>
  </si>
  <si>
    <t>দক্ষতা উন্নয়ন ও কর্মসংস্থানের সুযোগ সৃষ্টি</t>
  </si>
  <si>
    <t>উত্তম মৎস্যচাষ অনুশীলন সম্পর্কিত কার্যক্রম বাস্তবায়ন</t>
  </si>
  <si>
    <t>কর্মকর্তা/কর্মচারীদের দক্ষতা উন্নয়ন বিষয়ক  প্রশিক্ষণ প্রদান</t>
  </si>
  <si>
    <t>প্রশিক্ষণপ্রাপ্ত কর্মকর্তা/ কর্মচারী</t>
  </si>
  <si>
    <t xml:space="preserve">আয়োজিত বিশেষ লার্নিং সেশন </t>
  </si>
  <si>
    <t>মৎস্যচাষি, মৎস্যজীবী মৎস্য প্রক্রিয়াকরণ সংশ্লিষ্টসহ অন্যান্য সুফলভোগীদের প্রশিক্ষণ প্রদান</t>
  </si>
  <si>
    <t>প্রশিক্ষণপ্রাপ্ত মৎস্যচাষি, মৎস্যজীবীসহ অন্যান্য সুফলভোগী</t>
  </si>
  <si>
    <t>[৪.4.১] সম্পৃক্ত সুফলভোগী</t>
  </si>
  <si>
    <t xml:space="preserve">মৎস্যজীবীদের বিকল্প কর্মসংস্থান সৃষ্টি </t>
  </si>
  <si>
    <t>উপজেলা দপ্তর</t>
  </si>
  <si>
    <t>জেলা</t>
  </si>
  <si>
    <t>মোট দাবীকৃত নম্বর</t>
  </si>
  <si>
    <t>[১.5] মাছের অভয়াশ্রম স্থাপন/রক্ষণাবেক্ষণ</t>
  </si>
  <si>
    <t>[১.5.১]  স্থাপিত নতুন মৎস্য অভয়াশ্রম (সংখ্যা)</t>
  </si>
  <si>
    <t>বিভাগ</t>
  </si>
  <si>
    <t>উপজেলা</t>
  </si>
  <si>
    <t>অভয়াশ্রমের নাম</t>
  </si>
  <si>
    <t>অভয়াশ্রমের আয়তন (হেক্টর)</t>
  </si>
  <si>
    <t>জলাশয়ের নাম ও অবস্থান</t>
  </si>
  <si>
    <t>সুফলভোগীর সংখ্যা (জন)</t>
  </si>
  <si>
    <t>যে প্রকল্পের মাধ্যমে বাস্তবায়িত হয়েছে তার নাম</t>
  </si>
  <si>
    <t xml:space="preserve">মোট= </t>
  </si>
  <si>
    <t xml:space="preserve">[১.5.২]  রক্ষণাবেক্ষণকৃত মৎস্য অভয়াশ্রম (সংখ্যা) </t>
  </si>
  <si>
    <t>ক্র. নং-</t>
  </si>
  <si>
    <t>প্রতিষ্ঠার সন</t>
  </si>
  <si>
    <t>অর্থের উৎস
প্রকল্প/রাজস্ব/ অন্যান্য (প্রকল্প হলে প্রকল্পের নাম)</t>
  </si>
  <si>
    <t>সাতক্ষীরা</t>
  </si>
  <si>
    <t>খুলনা</t>
  </si>
  <si>
    <t>প্রতিবেদনাধীন ত্রৈমাসঃ জানুয়ারী-মার্চ, ২০২2</t>
  </si>
  <si>
    <t>২০২২-২৩ অর্থ বছরে বার্ষিক সম্পাদন চুক্তির ত্রৈমাসিক/ অর্ধবার্ষিক/ বার্ষিক অগ্রগতি প্রতিবেদন ছক (জুলাই-সেপ্টেম্বর/২২)                             ছক-গ</t>
  </si>
  <si>
    <t>তালা</t>
  </si>
  <si>
    <t>(স্নিগ্ধা খাঁ বাবলী)</t>
  </si>
  <si>
    <t>সিনিয়র উপজেলা মৎস্য কর্মকর্তা (নি.বে.)</t>
  </si>
  <si>
    <t xml:space="preserve">      সিনিয়র উপজেলা মৎস্য কর্মকর্তা (নি.বে.)</t>
  </si>
  <si>
    <t>তালা, সাতক্ষীরা</t>
  </si>
  <si>
    <t xml:space="preserve">    (স্নিগ্ধা খাঁ বাবলী)</t>
  </si>
  <si>
    <t xml:space="preserve">    তালা, সাতক্ষীরা</t>
  </si>
  <si>
    <t xml:space="preserve">               সিনিয়র উপজেলা মৎস্য কর্মকর্তা (নি.বে.)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</si>
</sst>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5000445]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5000445]0.#"/>
    <numFmt numFmtId="178" formatCode="[$-C09]dddd\,\ d\ mmmm\ yyyy"/>
    <numFmt numFmtId="179" formatCode="[$-409]h:mm:ss\ AM/PM"/>
    <numFmt numFmtId="180" formatCode="[$-5000445]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NikoshBAN"/>
      <family val="0"/>
    </font>
    <font>
      <b/>
      <sz val="11"/>
      <name val="NikoshBAN"/>
      <family val="0"/>
    </font>
    <font>
      <sz val="11"/>
      <name val="NikoshBAN"/>
      <family val="0"/>
    </font>
    <font>
      <b/>
      <sz val="12"/>
      <name val="NikoshBAN"/>
      <family val="0"/>
    </font>
    <font>
      <b/>
      <sz val="14"/>
      <name val="NikoshBAN"/>
      <family val="0"/>
    </font>
    <font>
      <sz val="14"/>
      <name val="NikoshBAN"/>
      <family val="0"/>
    </font>
    <font>
      <sz val="10"/>
      <color indexed="8"/>
      <name val="NikoshBAN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NikoshBAN"/>
      <family val="0"/>
    </font>
    <font>
      <sz val="10"/>
      <color indexed="8"/>
      <name val="Calibri"/>
      <family val="2"/>
    </font>
    <font>
      <sz val="11"/>
      <color indexed="8"/>
      <name val="NikoshBAN"/>
      <family val="0"/>
    </font>
    <font>
      <b/>
      <sz val="11"/>
      <color indexed="8"/>
      <name val="NikoshBAN"/>
      <family val="0"/>
    </font>
    <font>
      <sz val="14"/>
      <color indexed="8"/>
      <name val="NikoshBAN"/>
      <family val="0"/>
    </font>
    <font>
      <sz val="14"/>
      <color indexed="8"/>
      <name val="Calibri"/>
      <family val="2"/>
    </font>
    <font>
      <b/>
      <sz val="11"/>
      <color indexed="8"/>
      <name val="Nikosh"/>
      <family val="0"/>
    </font>
    <font>
      <sz val="11"/>
      <color indexed="8"/>
      <name val="Nikosh"/>
      <family val="0"/>
    </font>
    <font>
      <b/>
      <sz val="14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NikoshBAN"/>
      <family val="0"/>
    </font>
    <font>
      <sz val="10"/>
      <color theme="1"/>
      <name val="NikoshBAN"/>
      <family val="0"/>
    </font>
    <font>
      <sz val="10"/>
      <color theme="1"/>
      <name val="Calibri"/>
      <family val="2"/>
    </font>
    <font>
      <sz val="11"/>
      <color theme="1"/>
      <name val="NikoshBAN"/>
      <family val="0"/>
    </font>
    <font>
      <b/>
      <sz val="11"/>
      <color theme="1"/>
      <name val="NikoshBAN"/>
      <family val="0"/>
    </font>
    <font>
      <sz val="14"/>
      <color theme="1"/>
      <name val="NikoshBAN"/>
      <family val="0"/>
    </font>
    <font>
      <sz val="14"/>
      <color theme="1"/>
      <name val="Calibri"/>
      <family val="2"/>
    </font>
    <font>
      <b/>
      <sz val="11"/>
      <color rgb="FF000000"/>
      <name val="NikoshBAN"/>
      <family val="0"/>
    </font>
    <font>
      <b/>
      <sz val="11"/>
      <color theme="1"/>
      <name val="Nikosh"/>
      <family val="0"/>
    </font>
    <font>
      <sz val="11"/>
      <color theme="1"/>
      <name val="Nikosh"/>
      <family val="0"/>
    </font>
    <font>
      <b/>
      <sz val="14"/>
      <color rgb="FF000000"/>
      <name val="NikoshBAN"/>
      <family val="0"/>
    </font>
    <font>
      <b/>
      <sz val="12"/>
      <color rgb="FF000000"/>
      <name val="NikoshBAN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8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Alignment="1">
      <alignment/>
    </xf>
    <xf numFmtId="172" fontId="5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3" fillId="33" borderId="12" xfId="0" applyFont="1" applyFill="1" applyBorder="1" applyAlignment="1">
      <alignment horizontal="center" vertical="top" wrapText="1"/>
    </xf>
    <xf numFmtId="172" fontId="3" fillId="33" borderId="10" xfId="0" applyNumberFormat="1" applyFont="1" applyFill="1" applyBorder="1" applyAlignment="1">
      <alignment horizontal="center" vertical="top" wrapText="1"/>
    </xf>
    <xf numFmtId="2" fontId="4" fillId="0" borderId="13" xfId="0" applyNumberFormat="1" applyFont="1" applyFill="1" applyBorder="1" applyAlignment="1">
      <alignment horizontal="center" vertical="top"/>
    </xf>
    <xf numFmtId="2" fontId="4" fillId="0" borderId="10" xfId="0" applyNumberFormat="1" applyFont="1" applyFill="1" applyBorder="1" applyAlignment="1">
      <alignment horizontal="center" vertical="top"/>
    </xf>
    <xf numFmtId="2" fontId="55" fillId="0" borderId="10" xfId="0" applyNumberFormat="1" applyFont="1" applyFill="1" applyBorder="1" applyAlignment="1">
      <alignment horizontal="center" vertical="top"/>
    </xf>
    <xf numFmtId="2" fontId="55" fillId="34" borderId="10" xfId="0" applyNumberFormat="1" applyFont="1" applyFill="1" applyBorder="1" applyAlignment="1">
      <alignment horizontal="center" vertical="top"/>
    </xf>
    <xf numFmtId="2" fontId="3" fillId="35" borderId="10" xfId="0" applyNumberFormat="1" applyFont="1" applyFill="1" applyBorder="1" applyAlignment="1">
      <alignment horizontal="center" vertical="top"/>
    </xf>
    <xf numFmtId="2" fontId="4" fillId="35" borderId="10" xfId="0" applyNumberFormat="1" applyFont="1" applyFill="1" applyBorder="1" applyAlignment="1">
      <alignment horizontal="center" vertical="top"/>
    </xf>
    <xf numFmtId="2" fontId="55" fillId="35" borderId="10" xfId="0" applyNumberFormat="1" applyFont="1" applyFill="1" applyBorder="1" applyAlignment="1">
      <alignment horizontal="center" vertical="top"/>
    </xf>
    <xf numFmtId="2" fontId="56" fillId="35" borderId="10" xfId="0" applyNumberFormat="1" applyFont="1" applyFill="1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57" fillId="0" borderId="0" xfId="0" applyFont="1" applyBorder="1" applyAlignment="1">
      <alignment horizontal="left" vertical="top"/>
    </xf>
    <xf numFmtId="0" fontId="58" fillId="0" borderId="0" xfId="0" applyFont="1" applyAlignment="1">
      <alignment horizontal="left" vertical="top"/>
    </xf>
    <xf numFmtId="0" fontId="50" fillId="7" borderId="0" xfId="0" applyFont="1" applyFill="1" applyAlignment="1">
      <alignment/>
    </xf>
    <xf numFmtId="0" fontId="3" fillId="7" borderId="14" xfId="0" applyFont="1" applyFill="1" applyBorder="1" applyAlignment="1">
      <alignment horizontal="center" vertical="top"/>
    </xf>
    <xf numFmtId="0" fontId="3" fillId="7" borderId="14" xfId="0" applyFont="1" applyFill="1" applyBorder="1" applyAlignment="1">
      <alignment horizontal="left" vertical="top" indent="1"/>
    </xf>
    <xf numFmtId="0" fontId="59" fillId="7" borderId="15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172" fontId="3" fillId="33" borderId="16" xfId="0" applyNumberFormat="1" applyFont="1" applyFill="1" applyBorder="1" applyAlignment="1">
      <alignment horizontal="center" vertical="top" wrapText="1"/>
    </xf>
    <xf numFmtId="0" fontId="3" fillId="35" borderId="14" xfId="0" applyFont="1" applyFill="1" applyBorder="1" applyAlignment="1">
      <alignment horizontal="center" vertical="top"/>
    </xf>
    <xf numFmtId="0" fontId="59" fillId="35" borderId="17" xfId="0" applyFont="1" applyFill="1" applyBorder="1" applyAlignment="1">
      <alignment/>
    </xf>
    <xf numFmtId="0" fontId="3" fillId="35" borderId="18" xfId="0" applyFont="1" applyFill="1" applyBorder="1" applyAlignment="1">
      <alignment horizontal="left" vertical="top"/>
    </xf>
    <xf numFmtId="0" fontId="3" fillId="35" borderId="18" xfId="0" applyFont="1" applyFill="1" applyBorder="1" applyAlignment="1">
      <alignment horizontal="left" indent="2"/>
    </xf>
    <xf numFmtId="0" fontId="3" fillId="35" borderId="18" xfId="0" applyFont="1" applyFill="1" applyBorder="1" applyAlignment="1">
      <alignment horizontal="left" vertical="top" indent="1"/>
    </xf>
    <xf numFmtId="0" fontId="3" fillId="35" borderId="18" xfId="0" applyFont="1" applyFill="1" applyBorder="1" applyAlignment="1">
      <alignment horizontal="center" vertical="top"/>
    </xf>
    <xf numFmtId="0" fontId="59" fillId="35" borderId="17" xfId="0" applyFont="1" applyFill="1" applyBorder="1" applyAlignment="1">
      <alignment vertical="top"/>
    </xf>
    <xf numFmtId="0" fontId="3" fillId="35" borderId="19" xfId="0" applyFont="1" applyFill="1" applyBorder="1" applyAlignment="1">
      <alignment horizontal="left" vertical="top" indent="2"/>
    </xf>
    <xf numFmtId="0" fontId="50" fillId="35" borderId="14" xfId="0" applyFont="1" applyFill="1" applyBorder="1" applyAlignment="1">
      <alignment/>
    </xf>
    <xf numFmtId="0" fontId="3" fillId="35" borderId="14" xfId="0" applyFont="1" applyFill="1" applyBorder="1" applyAlignment="1">
      <alignment horizontal="left" vertical="top" indent="1"/>
    </xf>
    <xf numFmtId="0" fontId="2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center" vertical="center" wrapText="1"/>
    </xf>
    <xf numFmtId="172" fontId="55" fillId="0" borderId="10" xfId="0" applyNumberFormat="1" applyFont="1" applyBorder="1" applyAlignment="1">
      <alignment/>
    </xf>
    <xf numFmtId="172" fontId="55" fillId="0" borderId="10" xfId="0" applyNumberFormat="1" applyFont="1" applyBorder="1" applyAlignment="1">
      <alignment horizontal="center" vertical="center"/>
    </xf>
    <xf numFmtId="172" fontId="55" fillId="36" borderId="10" xfId="0" applyNumberFormat="1" applyFont="1" applyFill="1" applyBorder="1" applyAlignment="1">
      <alignment horizontal="center" vertical="center"/>
    </xf>
    <xf numFmtId="0" fontId="53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left" vertical="top" wrapText="1"/>
    </xf>
    <xf numFmtId="172" fontId="53" fillId="0" borderId="10" xfId="0" applyNumberFormat="1" applyFont="1" applyBorder="1" applyAlignment="1">
      <alignment horizontal="center" vertical="top" wrapText="1"/>
    </xf>
    <xf numFmtId="0" fontId="53" fillId="0" borderId="10" xfId="0" applyFont="1" applyBorder="1" applyAlignment="1">
      <alignment horizontal="justify" vertical="top" wrapText="1"/>
    </xf>
    <xf numFmtId="0" fontId="53" fillId="0" borderId="10" xfId="0" applyFont="1" applyBorder="1" applyAlignment="1">
      <alignment horizontal="left" vertical="top" wrapText="1" indent="1"/>
    </xf>
    <xf numFmtId="172" fontId="53" fillId="37" borderId="10" xfId="0" applyNumberFormat="1" applyFont="1" applyFill="1" applyBorder="1" applyAlignment="1">
      <alignment vertical="top" wrapText="1"/>
    </xf>
    <xf numFmtId="0" fontId="53" fillId="37" borderId="10" xfId="0" applyFont="1" applyFill="1" applyBorder="1" applyAlignment="1">
      <alignment horizontal="center" vertical="top" wrapText="1"/>
    </xf>
    <xf numFmtId="0" fontId="53" fillId="37" borderId="10" xfId="0" applyFont="1" applyFill="1" applyBorder="1" applyAlignment="1">
      <alignment vertical="top" wrapText="1"/>
    </xf>
    <xf numFmtId="0" fontId="53" fillId="0" borderId="10" xfId="0" applyFont="1" applyBorder="1" applyAlignment="1">
      <alignment horizontal="center" vertical="center" wrapText="1"/>
    </xf>
    <xf numFmtId="172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/>
    </xf>
    <xf numFmtId="0" fontId="36" fillId="0" borderId="0" xfId="0" applyFont="1" applyBorder="1" applyAlignment="1">
      <alignment/>
    </xf>
    <xf numFmtId="172" fontId="4" fillId="34" borderId="12" xfId="0" applyNumberFormat="1" applyFont="1" applyFill="1" applyBorder="1" applyAlignment="1">
      <alignment horizontal="center"/>
    </xf>
    <xf numFmtId="0" fontId="4" fillId="34" borderId="19" xfId="0" applyFont="1" applyFill="1" applyBorder="1" applyAlignment="1">
      <alignment horizontal="left"/>
    </xf>
    <xf numFmtId="0" fontId="55" fillId="19" borderId="0" xfId="0" applyFont="1" applyFill="1" applyBorder="1" applyAlignment="1">
      <alignment/>
    </xf>
    <xf numFmtId="0" fontId="4" fillId="34" borderId="16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0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172" fontId="60" fillId="3" borderId="10" xfId="0" applyNumberFormat="1" applyFont="1" applyFill="1" applyBorder="1" applyAlignment="1">
      <alignment horizontal="center" vertical="center" wrapText="1"/>
    </xf>
    <xf numFmtId="172" fontId="55" fillId="0" borderId="10" xfId="0" applyNumberFormat="1" applyFont="1" applyBorder="1" applyAlignment="1">
      <alignment horizontal="center" vertical="top" wrapText="1"/>
    </xf>
    <xf numFmtId="2" fontId="55" fillId="0" borderId="10" xfId="0" applyNumberFormat="1" applyFont="1" applyBorder="1" applyAlignment="1">
      <alignment horizontal="center" vertical="top" wrapText="1"/>
    </xf>
    <xf numFmtId="172" fontId="55" fillId="0" borderId="10" xfId="0" applyNumberFormat="1" applyFont="1" applyBorder="1" applyAlignment="1">
      <alignment horizontal="center" vertical="top"/>
    </xf>
    <xf numFmtId="0" fontId="52" fillId="0" borderId="10" xfId="0" applyFont="1" applyBorder="1" applyAlignment="1">
      <alignment vertical="top" wrapText="1"/>
    </xf>
    <xf numFmtId="2" fontId="52" fillId="0" borderId="10" xfId="0" applyNumberFormat="1" applyFont="1" applyBorder="1" applyAlignment="1">
      <alignment horizontal="center" vertical="top" wrapText="1"/>
    </xf>
    <xf numFmtId="172" fontId="52" fillId="0" borderId="10" xfId="0" applyNumberFormat="1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172" fontId="55" fillId="0" borderId="16" xfId="0" applyNumberFormat="1" applyFont="1" applyBorder="1" applyAlignment="1">
      <alignment horizontal="center" vertical="top"/>
    </xf>
    <xf numFmtId="0" fontId="61" fillId="0" borderId="16" xfId="0" applyFont="1" applyBorder="1" applyAlignment="1">
      <alignment vertical="top" wrapText="1"/>
    </xf>
    <xf numFmtId="2" fontId="55" fillId="0" borderId="16" xfId="0" applyNumberFormat="1" applyFont="1" applyBorder="1" applyAlignment="1">
      <alignment horizontal="center" vertical="top" wrapText="1"/>
    </xf>
    <xf numFmtId="172" fontId="55" fillId="0" borderId="16" xfId="0" applyNumberFormat="1" applyFont="1" applyBorder="1" applyAlignment="1">
      <alignment horizontal="center" vertical="top" wrapText="1"/>
    </xf>
    <xf numFmtId="172" fontId="56" fillId="0" borderId="22" xfId="0" applyNumberFormat="1" applyFont="1" applyBorder="1" applyAlignment="1">
      <alignment horizontal="left" vertical="top"/>
    </xf>
    <xf numFmtId="172" fontId="56" fillId="3" borderId="23" xfId="0" applyNumberFormat="1" applyFont="1" applyFill="1" applyBorder="1" applyAlignment="1">
      <alignment horizontal="left" vertical="top"/>
    </xf>
    <xf numFmtId="0" fontId="60" fillId="3" borderId="24" xfId="0" applyFont="1" applyFill="1" applyBorder="1" applyAlignment="1">
      <alignment vertical="top" wrapText="1"/>
    </xf>
    <xf numFmtId="0" fontId="61" fillId="3" borderId="24" xfId="0" applyFont="1" applyFill="1" applyBorder="1" applyAlignment="1">
      <alignment vertical="top" wrapText="1"/>
    </xf>
    <xf numFmtId="2" fontId="55" fillId="3" borderId="23" xfId="0" applyNumberFormat="1" applyFont="1" applyFill="1" applyBorder="1" applyAlignment="1">
      <alignment horizontal="center" vertical="top" wrapText="1"/>
    </xf>
    <xf numFmtId="172" fontId="55" fillId="3" borderId="24" xfId="0" applyNumberFormat="1" applyFont="1" applyFill="1" applyBorder="1" applyAlignment="1">
      <alignment horizontal="center" vertical="top" wrapText="1"/>
    </xf>
    <xf numFmtId="0" fontId="61" fillId="3" borderId="25" xfId="0" applyFont="1" applyFill="1" applyBorder="1" applyAlignment="1">
      <alignment vertical="top" wrapText="1"/>
    </xf>
    <xf numFmtId="0" fontId="55" fillId="0" borderId="26" xfId="0" applyFont="1" applyBorder="1" applyAlignment="1">
      <alignment horizontal="center" vertical="top"/>
    </xf>
    <xf numFmtId="0" fontId="55" fillId="0" borderId="0" xfId="0" applyFont="1" applyBorder="1" applyAlignment="1">
      <alignment horizontal="center" vertical="top"/>
    </xf>
    <xf numFmtId="0" fontId="55" fillId="0" borderId="0" xfId="0" applyFont="1" applyBorder="1" applyAlignment="1">
      <alignment vertical="top"/>
    </xf>
    <xf numFmtId="172" fontId="56" fillId="38" borderId="10" xfId="0" applyNumberFormat="1" applyFont="1" applyFill="1" applyBorder="1" applyAlignment="1">
      <alignment horizontal="center" vertical="center"/>
    </xf>
    <xf numFmtId="172" fontId="56" fillId="0" borderId="10" xfId="0" applyNumberFormat="1" applyFont="1" applyBorder="1" applyAlignment="1">
      <alignment horizontal="center" vertical="top"/>
    </xf>
    <xf numFmtId="0" fontId="55" fillId="0" borderId="10" xfId="0" applyFont="1" applyBorder="1" applyAlignment="1">
      <alignment horizontal="left" vertical="top" wrapText="1"/>
    </xf>
    <xf numFmtId="0" fontId="55" fillId="0" borderId="10" xfId="0" applyFont="1" applyBorder="1" applyAlignment="1">
      <alignment horizontal="center" vertical="top" wrapText="1"/>
    </xf>
    <xf numFmtId="0" fontId="55" fillId="0" borderId="16" xfId="0" applyFont="1" applyBorder="1" applyAlignment="1">
      <alignment horizontal="left" vertical="top" wrapText="1"/>
    </xf>
    <xf numFmtId="172" fontId="56" fillId="3" borderId="27" xfId="0" applyNumberFormat="1" applyFont="1" applyFill="1" applyBorder="1" applyAlignment="1">
      <alignment vertical="top"/>
    </xf>
    <xf numFmtId="172" fontId="56" fillId="3" borderId="28" xfId="0" applyNumberFormat="1" applyFont="1" applyFill="1" applyBorder="1" applyAlignment="1">
      <alignment vertical="top"/>
    </xf>
    <xf numFmtId="172" fontId="56" fillId="3" borderId="28" xfId="0" applyNumberFormat="1" applyFont="1" applyFill="1" applyBorder="1" applyAlignment="1">
      <alignment vertical="top" wrapText="1"/>
    </xf>
    <xf numFmtId="0" fontId="56" fillId="3" borderId="24" xfId="0" applyFont="1" applyFill="1" applyBorder="1" applyAlignment="1">
      <alignment horizontal="left" vertical="top" wrapText="1"/>
    </xf>
    <xf numFmtId="172" fontId="55" fillId="3" borderId="22" xfId="0" applyNumberFormat="1" applyFont="1" applyFill="1" applyBorder="1" applyAlignment="1">
      <alignment horizontal="left" vertical="top" wrapText="1"/>
    </xf>
    <xf numFmtId="0" fontId="55" fillId="3" borderId="10" xfId="0" applyFont="1" applyFill="1" applyBorder="1" applyAlignment="1">
      <alignment horizontal="left" vertical="top" wrapText="1"/>
    </xf>
    <xf numFmtId="0" fontId="55" fillId="3" borderId="28" xfId="0" applyFont="1" applyFill="1" applyBorder="1" applyAlignment="1">
      <alignment horizontal="center" vertical="top" wrapText="1"/>
    </xf>
    <xf numFmtId="0" fontId="55" fillId="3" borderId="29" xfId="0" applyFont="1" applyFill="1" applyBorder="1" applyAlignment="1">
      <alignment horizontal="center" vertical="top" wrapText="1"/>
    </xf>
    <xf numFmtId="0" fontId="57" fillId="0" borderId="0" xfId="0" applyFont="1" applyAlignment="1">
      <alignment horizontal="center" vertical="center"/>
    </xf>
    <xf numFmtId="0" fontId="5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7" fillId="0" borderId="0" xfId="0" applyFont="1" applyAlignment="1">
      <alignment/>
    </xf>
    <xf numFmtId="172" fontId="61" fillId="0" borderId="10" xfId="0" applyNumberFormat="1" applyFont="1" applyBorder="1" applyAlignment="1">
      <alignment vertical="top" wrapText="1"/>
    </xf>
    <xf numFmtId="0" fontId="53" fillId="0" borderId="10" xfId="0" applyNumberFormat="1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/>
    </xf>
    <xf numFmtId="180" fontId="56" fillId="0" borderId="10" xfId="0" applyNumberFormat="1" applyFont="1" applyBorder="1" applyAlignment="1">
      <alignment horizontal="center" vertical="top"/>
    </xf>
    <xf numFmtId="0" fontId="59" fillId="7" borderId="15" xfId="0" applyFont="1" applyFill="1" applyBorder="1" applyAlignment="1">
      <alignment horizontal="center"/>
    </xf>
    <xf numFmtId="0" fontId="59" fillId="7" borderId="21" xfId="0" applyFont="1" applyFill="1" applyBorder="1" applyAlignment="1">
      <alignment horizontal="center"/>
    </xf>
    <xf numFmtId="0" fontId="59" fillId="7" borderId="13" xfId="0" applyFont="1" applyFill="1" applyBorder="1" applyAlignment="1">
      <alignment horizontal="center"/>
    </xf>
    <xf numFmtId="0" fontId="59" fillId="7" borderId="17" xfId="0" applyFont="1" applyFill="1" applyBorder="1" applyAlignment="1">
      <alignment horizontal="center" vertical="center"/>
    </xf>
    <xf numFmtId="0" fontId="59" fillId="7" borderId="18" xfId="0" applyFont="1" applyFill="1" applyBorder="1" applyAlignment="1">
      <alignment horizontal="center" vertical="center"/>
    </xf>
    <xf numFmtId="0" fontId="59" fillId="7" borderId="19" xfId="0" applyFont="1" applyFill="1" applyBorder="1" applyAlignment="1">
      <alignment horizontal="center" vertical="center"/>
    </xf>
    <xf numFmtId="0" fontId="59" fillId="7" borderId="14" xfId="0" applyFont="1" applyFill="1" applyBorder="1" applyAlignment="1">
      <alignment horizontal="center" vertical="center"/>
    </xf>
    <xf numFmtId="0" fontId="59" fillId="7" borderId="11" xfId="0" applyFont="1" applyFill="1" applyBorder="1" applyAlignment="1">
      <alignment horizontal="center" vertical="center"/>
    </xf>
    <xf numFmtId="0" fontId="59" fillId="7" borderId="30" xfId="0" applyFont="1" applyFill="1" applyBorder="1" applyAlignment="1">
      <alignment horizontal="center" vertical="center"/>
    </xf>
    <xf numFmtId="0" fontId="59" fillId="35" borderId="17" xfId="0" applyFont="1" applyFill="1" applyBorder="1" applyAlignment="1">
      <alignment horizontal="center" vertical="center"/>
    </xf>
    <xf numFmtId="0" fontId="59" fillId="35" borderId="18" xfId="0" applyFont="1" applyFill="1" applyBorder="1" applyAlignment="1">
      <alignment horizontal="center" vertical="center"/>
    </xf>
    <xf numFmtId="0" fontId="59" fillId="35" borderId="11" xfId="0" applyFont="1" applyFill="1" applyBorder="1" applyAlignment="1">
      <alignment horizontal="center" vertical="center"/>
    </xf>
    <xf numFmtId="0" fontId="59" fillId="35" borderId="19" xfId="0" applyFont="1" applyFill="1" applyBorder="1" applyAlignment="1">
      <alignment horizontal="center" vertical="center"/>
    </xf>
    <xf numFmtId="0" fontId="59" fillId="35" borderId="14" xfId="0" applyFont="1" applyFill="1" applyBorder="1" applyAlignment="1">
      <alignment horizontal="center" vertical="center"/>
    </xf>
    <xf numFmtId="0" fontId="59" fillId="35" borderId="30" xfId="0" applyFont="1" applyFill="1" applyBorder="1" applyAlignment="1">
      <alignment horizontal="center" vertical="center"/>
    </xf>
    <xf numFmtId="0" fontId="59" fillId="35" borderId="15" xfId="0" applyFont="1" applyFill="1" applyBorder="1" applyAlignment="1">
      <alignment horizontal="center"/>
    </xf>
    <xf numFmtId="0" fontId="59" fillId="35" borderId="21" xfId="0" applyFont="1" applyFill="1" applyBorder="1" applyAlignment="1">
      <alignment horizontal="center"/>
    </xf>
    <xf numFmtId="0" fontId="59" fillId="35" borderId="13" xfId="0" applyFont="1" applyFill="1" applyBorder="1" applyAlignment="1">
      <alignment horizontal="center"/>
    </xf>
    <xf numFmtId="0" fontId="59" fillId="35" borderId="15" xfId="0" applyFont="1" applyFill="1" applyBorder="1" applyAlignment="1">
      <alignment horizontal="center" vertical="center"/>
    </xf>
    <xf numFmtId="0" fontId="59" fillId="35" borderId="21" xfId="0" applyFont="1" applyFill="1" applyBorder="1" applyAlignment="1">
      <alignment horizontal="center" vertical="center"/>
    </xf>
    <xf numFmtId="0" fontId="59" fillId="35" borderId="13" xfId="0" applyFont="1" applyFill="1" applyBorder="1" applyAlignment="1">
      <alignment horizontal="center" vertical="center"/>
    </xf>
    <xf numFmtId="0" fontId="59" fillId="7" borderId="10" xfId="0" applyFont="1" applyFill="1" applyBorder="1" applyAlignment="1">
      <alignment horizontal="center"/>
    </xf>
    <xf numFmtId="0" fontId="59" fillId="38" borderId="15" xfId="0" applyFont="1" applyFill="1" applyBorder="1" applyAlignment="1">
      <alignment horizontal="center"/>
    </xf>
    <xf numFmtId="0" fontId="59" fillId="38" borderId="21" xfId="0" applyFont="1" applyFill="1" applyBorder="1" applyAlignment="1">
      <alignment horizontal="center"/>
    </xf>
    <xf numFmtId="0" fontId="59" fillId="38" borderId="13" xfId="0" applyFont="1" applyFill="1" applyBorder="1" applyAlignment="1">
      <alignment horizontal="center"/>
    </xf>
    <xf numFmtId="0" fontId="59" fillId="38" borderId="19" xfId="0" applyFont="1" applyFill="1" applyBorder="1" applyAlignment="1">
      <alignment horizontal="center"/>
    </xf>
    <xf numFmtId="0" fontId="59" fillId="38" borderId="14" xfId="0" applyFont="1" applyFill="1" applyBorder="1" applyAlignment="1">
      <alignment horizontal="center"/>
    </xf>
    <xf numFmtId="0" fontId="59" fillId="38" borderId="30" xfId="0" applyFont="1" applyFill="1" applyBorder="1" applyAlignment="1">
      <alignment horizontal="center"/>
    </xf>
    <xf numFmtId="0" fontId="59" fillId="35" borderId="0" xfId="0" applyFont="1" applyFill="1" applyBorder="1" applyAlignment="1">
      <alignment horizontal="center" vertical="center"/>
    </xf>
    <xf numFmtId="0" fontId="59" fillId="35" borderId="31" xfId="0" applyFont="1" applyFill="1" applyBorder="1" applyAlignment="1">
      <alignment horizontal="center" vertical="center"/>
    </xf>
    <xf numFmtId="0" fontId="59" fillId="38" borderId="15" xfId="0" applyFont="1" applyFill="1" applyBorder="1" applyAlignment="1">
      <alignment horizontal="center" vertical="center"/>
    </xf>
    <xf numFmtId="0" fontId="59" fillId="38" borderId="21" xfId="0" applyFont="1" applyFill="1" applyBorder="1" applyAlignment="1">
      <alignment horizontal="center" vertical="center"/>
    </xf>
    <xf numFmtId="0" fontId="59" fillId="38" borderId="13" xfId="0" applyFont="1" applyFill="1" applyBorder="1" applyAlignment="1">
      <alignment horizontal="center" vertical="center"/>
    </xf>
    <xf numFmtId="0" fontId="59" fillId="7" borderId="15" xfId="0" applyFont="1" applyFill="1" applyBorder="1" applyAlignment="1">
      <alignment horizontal="center" vertical="center"/>
    </xf>
    <xf numFmtId="0" fontId="59" fillId="7" borderId="21" xfId="0" applyFont="1" applyFill="1" applyBorder="1" applyAlignment="1">
      <alignment horizontal="center" vertical="center"/>
    </xf>
    <xf numFmtId="0" fontId="59" fillId="7" borderId="1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59" fillId="35" borderId="26" xfId="0" applyFont="1" applyFill="1" applyBorder="1" applyAlignment="1">
      <alignment horizontal="center" vertical="center"/>
    </xf>
    <xf numFmtId="0" fontId="59" fillId="35" borderId="0" xfId="0" applyFont="1" applyFill="1" applyAlignment="1">
      <alignment horizontal="center" vertical="center"/>
    </xf>
    <xf numFmtId="0" fontId="3" fillId="7" borderId="17" xfId="0" applyFont="1" applyFill="1" applyBorder="1" applyAlignment="1">
      <alignment horizontal="center" vertical="top"/>
    </xf>
    <xf numFmtId="0" fontId="3" fillId="7" borderId="18" xfId="0" applyFont="1" applyFill="1" applyBorder="1" applyAlignment="1">
      <alignment horizontal="center" vertical="top"/>
    </xf>
    <xf numFmtId="0" fontId="3" fillId="7" borderId="11" xfId="0" applyFont="1" applyFill="1" applyBorder="1" applyAlignment="1">
      <alignment horizontal="center" vertical="top"/>
    </xf>
    <xf numFmtId="0" fontId="3" fillId="7" borderId="26" xfId="0" applyFont="1" applyFill="1" applyBorder="1" applyAlignment="1">
      <alignment horizontal="center" vertical="top"/>
    </xf>
    <xf numFmtId="0" fontId="3" fillId="7" borderId="0" xfId="0" applyFont="1" applyFill="1" applyBorder="1" applyAlignment="1">
      <alignment horizontal="center" vertical="top"/>
    </xf>
    <xf numFmtId="0" fontId="3" fillId="7" borderId="31" xfId="0" applyFont="1" applyFill="1" applyBorder="1" applyAlignment="1">
      <alignment horizontal="center" vertical="top"/>
    </xf>
    <xf numFmtId="0" fontId="3" fillId="7" borderId="19" xfId="0" applyFont="1" applyFill="1" applyBorder="1" applyAlignment="1">
      <alignment horizontal="center" vertical="top"/>
    </xf>
    <xf numFmtId="0" fontId="3" fillId="7" borderId="14" xfId="0" applyFont="1" applyFill="1" applyBorder="1" applyAlignment="1">
      <alignment horizontal="center" vertical="top"/>
    </xf>
    <xf numFmtId="0" fontId="3" fillId="7" borderId="30" xfId="0" applyFont="1" applyFill="1" applyBorder="1" applyAlignment="1">
      <alignment horizontal="center" vertical="top"/>
    </xf>
    <xf numFmtId="0" fontId="5" fillId="0" borderId="14" xfId="0" applyFont="1" applyBorder="1" applyAlignment="1">
      <alignment horizontal="left" vertical="top"/>
    </xf>
    <xf numFmtId="0" fontId="53" fillId="0" borderId="10" xfId="0" applyFont="1" applyBorder="1" applyAlignment="1">
      <alignment vertical="center" wrapText="1"/>
    </xf>
    <xf numFmtId="172" fontId="55" fillId="0" borderId="10" xfId="0" applyNumberFormat="1" applyFont="1" applyBorder="1" applyAlignment="1">
      <alignment horizontal="center" vertical="center"/>
    </xf>
    <xf numFmtId="0" fontId="55" fillId="35" borderId="18" xfId="0" applyFont="1" applyFill="1" applyBorder="1" applyAlignment="1">
      <alignment horizontal="right"/>
    </xf>
    <xf numFmtId="0" fontId="53" fillId="0" borderId="10" xfId="0" applyFont="1" applyBorder="1" applyAlignment="1">
      <alignment horizontal="justify" vertical="top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vertical="top" wrapText="1"/>
    </xf>
    <xf numFmtId="0" fontId="57" fillId="0" borderId="0" xfId="0" applyFont="1" applyBorder="1" applyAlignment="1">
      <alignment horizontal="center"/>
    </xf>
    <xf numFmtId="0" fontId="53" fillId="0" borderId="10" xfId="0" applyFont="1" applyBorder="1" applyAlignment="1">
      <alignment horizontal="left" vertical="top" wrapText="1"/>
    </xf>
    <xf numFmtId="0" fontId="53" fillId="34" borderId="10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2" fillId="0" borderId="26" xfId="0" applyFont="1" applyBorder="1" applyAlignment="1">
      <alignment horizontal="center"/>
    </xf>
    <xf numFmtId="0" fontId="63" fillId="0" borderId="2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133350</xdr:colOff>
      <xdr:row>13</xdr:row>
      <xdr:rowOff>171450</xdr:rowOff>
    </xdr:from>
    <xdr:to>
      <xdr:col>8</xdr:col>
      <xdr:colOff>200025</xdr:colOff>
      <xdr:row>14</xdr:row>
      <xdr:rowOff>171450</xdr:rowOff>
    </xdr:to>
    <xdr:pic>
      <xdr:nvPicPr>
        <xdr:cNvPr id="1" name="Picture 2" descr="C:\Users\NIS\Desktop\raw-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3505200"/>
          <a:ext cx="6953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133350</xdr:colOff>
      <xdr:row>34</xdr:row>
      <xdr:rowOff>9525</xdr:rowOff>
    </xdr:from>
    <xdr:to>
      <xdr:col>9</xdr:col>
      <xdr:colOff>247650</xdr:colOff>
      <xdr:row>35</xdr:row>
      <xdr:rowOff>19050</xdr:rowOff>
    </xdr:to>
    <xdr:pic>
      <xdr:nvPicPr>
        <xdr:cNvPr id="1" name="Picture 1" descr="C:\Users\NIS\Desktop\raw-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58100" y="10534650"/>
          <a:ext cx="695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95250</xdr:colOff>
      <xdr:row>16</xdr:row>
      <xdr:rowOff>142875</xdr:rowOff>
    </xdr:from>
    <xdr:to>
      <xdr:col>8</xdr:col>
      <xdr:colOff>790575</xdr:colOff>
      <xdr:row>17</xdr:row>
      <xdr:rowOff>152400</xdr:rowOff>
    </xdr:to>
    <xdr:pic>
      <xdr:nvPicPr>
        <xdr:cNvPr id="1" name="Picture 1" descr="C:\Users\NIS\Desktop\raw-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3886200"/>
          <a:ext cx="695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161925</xdr:colOff>
      <xdr:row>15</xdr:row>
      <xdr:rowOff>152400</xdr:rowOff>
    </xdr:from>
    <xdr:to>
      <xdr:col>9</xdr:col>
      <xdr:colOff>95250</xdr:colOff>
      <xdr:row>16</xdr:row>
      <xdr:rowOff>161925</xdr:rowOff>
    </xdr:to>
    <xdr:pic>
      <xdr:nvPicPr>
        <xdr:cNvPr id="1" name="Picture 1" descr="C:\Users\NIS\Desktop\raw-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3800475"/>
          <a:ext cx="695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"/>
  <sheetViews>
    <sheetView zoomScale="80" zoomScaleNormal="80" zoomScalePageLayoutView="0" workbookViewId="0" topLeftCell="A4">
      <selection activeCell="A3" sqref="A3:C3"/>
    </sheetView>
  </sheetViews>
  <sheetFormatPr defaultColWidth="9.140625" defaultRowHeight="15"/>
  <cols>
    <col min="1" max="1" width="5.28125" style="0" customWidth="1"/>
    <col min="2" max="2" width="11.140625" style="0" customWidth="1"/>
    <col min="3" max="3" width="10.7109375" style="0" customWidth="1"/>
    <col min="4" max="4" width="9.140625" style="0" customWidth="1"/>
    <col min="5" max="5" width="9.8515625" style="0" customWidth="1"/>
    <col min="6" max="6" width="9.421875" style="0" customWidth="1"/>
    <col min="7" max="7" width="9.7109375" style="0" customWidth="1"/>
    <col min="8" max="8" width="9.421875" style="0" customWidth="1"/>
    <col min="9" max="9" width="9.140625" style="0" customWidth="1"/>
    <col min="10" max="10" width="9.28125" style="0" customWidth="1"/>
    <col min="11" max="11" width="8.140625" style="0" customWidth="1"/>
    <col min="12" max="12" width="9.8515625" style="0" customWidth="1"/>
    <col min="13" max="13" width="8.7109375" style="0" customWidth="1"/>
    <col min="14" max="14" width="9.28125" style="0" bestFit="1" customWidth="1"/>
    <col min="15" max="15" width="8.8515625" style="0" customWidth="1"/>
    <col min="16" max="16" width="8.00390625" style="0" customWidth="1"/>
    <col min="17" max="17" width="9.28125" style="0" customWidth="1"/>
    <col min="18" max="18" width="8.140625" style="0" customWidth="1"/>
    <col min="19" max="19" width="9.8515625" style="0" customWidth="1"/>
    <col min="20" max="20" width="8.7109375" style="0" customWidth="1"/>
    <col min="21" max="21" width="9.28125" style="0" bestFit="1" customWidth="1"/>
    <col min="22" max="22" width="8.8515625" style="0" customWidth="1"/>
    <col min="23" max="23" width="8.57421875" style="0" customWidth="1"/>
    <col min="24" max="24" width="9.421875" style="0" customWidth="1"/>
    <col min="25" max="25" width="8.8515625" style="0" customWidth="1"/>
    <col min="26" max="26" width="9.8515625" style="0" customWidth="1"/>
    <col min="27" max="27" width="8.7109375" style="0" customWidth="1"/>
    <col min="28" max="28" width="9.28125" style="0" bestFit="1" customWidth="1"/>
    <col min="29" max="29" width="9.421875" style="0" customWidth="1"/>
    <col min="30" max="30" width="8.7109375" style="0" customWidth="1"/>
    <col min="31" max="31" width="11.421875" style="0" customWidth="1"/>
    <col min="32" max="32" width="8.140625" style="0" customWidth="1"/>
    <col min="33" max="33" width="9.8515625" style="0" customWidth="1"/>
    <col min="34" max="34" width="8.7109375" style="0" customWidth="1"/>
    <col min="35" max="35" width="9.28125" style="0" bestFit="1" customWidth="1"/>
    <col min="36" max="36" width="8.8515625" style="0" customWidth="1"/>
    <col min="37" max="37" width="8.57421875" style="0" customWidth="1"/>
    <col min="38" max="38" width="9.421875" style="0" customWidth="1"/>
    <col min="39" max="39" width="10.00390625" style="0" customWidth="1"/>
    <col min="40" max="40" width="9.28125" style="0" bestFit="1" customWidth="1"/>
    <col min="41" max="41" width="10.57421875" style="0" customWidth="1"/>
    <col min="42" max="42" width="9.28125" style="0" bestFit="1" customWidth="1"/>
    <col min="43" max="43" width="11.8515625" style="0" customWidth="1"/>
    <col min="44" max="44" width="9.57421875" style="0" customWidth="1"/>
    <col min="45" max="45" width="9.28125" style="0" bestFit="1" customWidth="1"/>
    <col min="46" max="46" width="10.00390625" style="0" customWidth="1"/>
    <col min="47" max="47" width="9.28125" style="0" bestFit="1" customWidth="1"/>
    <col min="48" max="48" width="10.57421875" style="0" customWidth="1"/>
    <col min="49" max="49" width="9.28125" style="0" bestFit="1" customWidth="1"/>
    <col min="50" max="50" width="11.8515625" style="0" customWidth="1"/>
    <col min="51" max="51" width="9.57421875" style="0" customWidth="1"/>
    <col min="52" max="52" width="9.28125" style="0" bestFit="1" customWidth="1"/>
    <col min="53" max="53" width="10.421875" style="0" customWidth="1"/>
    <col min="54" max="54" width="9.28125" style="0" bestFit="1" customWidth="1"/>
    <col min="55" max="55" width="11.421875" style="0" customWidth="1"/>
    <col min="56" max="56" width="10.140625" style="0" customWidth="1"/>
    <col min="57" max="60" width="9.28125" style="0" bestFit="1" customWidth="1"/>
    <col min="61" max="61" width="9.57421875" style="0" bestFit="1" customWidth="1"/>
    <col min="62" max="64" width="9.28125" style="0" bestFit="1" customWidth="1"/>
    <col min="65" max="65" width="10.7109375" style="0" bestFit="1" customWidth="1"/>
    <col min="66" max="66" width="9.28125" style="0" bestFit="1" customWidth="1"/>
    <col min="67" max="67" width="11.00390625" style="0" bestFit="1" customWidth="1"/>
    <col min="68" max="68" width="10.28125" style="0" bestFit="1" customWidth="1"/>
    <col min="69" max="69" width="10.00390625" style="0" bestFit="1" customWidth="1"/>
    <col min="70" max="70" width="10.28125" style="0" bestFit="1" customWidth="1"/>
    <col min="71" max="71" width="9.28125" style="0" bestFit="1" customWidth="1"/>
    <col min="72" max="72" width="10.7109375" style="0" bestFit="1" customWidth="1"/>
    <col min="73" max="110" width="9.28125" style="0" bestFit="1" customWidth="1"/>
    <col min="111" max="111" width="9.8515625" style="0" customWidth="1"/>
    <col min="112" max="112" width="10.00390625" style="0" customWidth="1"/>
    <col min="113" max="113" width="9.8515625" style="0" customWidth="1"/>
    <col min="114" max="114" width="9.7109375" style="0" customWidth="1"/>
    <col min="115" max="115" width="10.28125" style="0" customWidth="1"/>
    <col min="116" max="116" width="9.8515625" style="0" bestFit="1" customWidth="1"/>
    <col min="117" max="120" width="9.28125" style="0" bestFit="1" customWidth="1"/>
    <col min="121" max="121" width="9.8515625" style="0" customWidth="1"/>
    <col min="122" max="122" width="9.28125" style="0" bestFit="1" customWidth="1"/>
    <col min="123" max="123" width="10.7109375" style="0" customWidth="1"/>
    <col min="124" max="124" width="10.00390625" style="0" customWidth="1"/>
    <col min="125" max="125" width="9.28125" style="0" bestFit="1" customWidth="1"/>
    <col min="126" max="126" width="9.28125" style="0" customWidth="1"/>
    <col min="127" max="127" width="10.28125" style="0" customWidth="1"/>
    <col min="128" max="128" width="9.8515625" style="0" customWidth="1"/>
    <col min="129" max="129" width="11.7109375" style="0" customWidth="1"/>
    <col min="130" max="132" width="9.28125" style="0" bestFit="1" customWidth="1"/>
    <col min="133" max="133" width="9.28125" style="0" customWidth="1"/>
    <col min="134" max="135" width="9.28125" style="0" bestFit="1" customWidth="1"/>
    <col min="136" max="136" width="11.7109375" style="0" customWidth="1"/>
  </cols>
  <sheetData>
    <row r="1" spans="39:136" ht="16.5">
      <c r="AM1" s="1"/>
      <c r="AN1" s="1"/>
      <c r="AS1" s="2"/>
      <c r="AT1" s="1"/>
      <c r="AU1" s="1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</row>
    <row r="2" spans="1:136" ht="19.5">
      <c r="A2" s="153" t="s">
        <v>45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21"/>
      <c r="M2" s="21"/>
      <c r="N2" s="21"/>
      <c r="O2" s="22"/>
      <c r="P2" s="23"/>
      <c r="Q2" s="23"/>
      <c r="R2" s="21"/>
      <c r="S2" s="21"/>
      <c r="T2" s="21"/>
      <c r="U2" s="21"/>
      <c r="V2" s="22"/>
      <c r="W2" s="23"/>
      <c r="X2" s="23"/>
      <c r="Y2" s="21"/>
      <c r="Z2" s="21"/>
      <c r="AA2" s="21"/>
      <c r="AB2" s="21"/>
      <c r="AC2" s="22"/>
      <c r="AD2" s="23"/>
      <c r="AE2" s="23"/>
      <c r="AF2" s="21"/>
      <c r="AG2" s="21"/>
      <c r="AH2" s="21"/>
      <c r="AI2" s="21"/>
      <c r="AJ2" s="22"/>
      <c r="AK2" s="23"/>
      <c r="AL2" s="23"/>
      <c r="AM2" s="10"/>
      <c r="AN2" s="10"/>
      <c r="AO2" s="9"/>
      <c r="AP2" s="4"/>
      <c r="AQ2" s="4"/>
      <c r="AR2" s="5"/>
      <c r="AS2" s="3"/>
      <c r="AT2" s="10"/>
      <c r="AU2" s="10"/>
      <c r="AV2" s="9"/>
      <c r="AW2" s="4"/>
      <c r="AX2" s="4"/>
      <c r="AY2" s="5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>
        <v>11730</v>
      </c>
      <c r="BP2" s="3">
        <v>10758</v>
      </c>
      <c r="BQ2" s="3">
        <f>BO2-BP2</f>
        <v>972</v>
      </c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</row>
    <row r="3" spans="1:136" ht="16.5">
      <c r="A3" s="154" t="s">
        <v>46</v>
      </c>
      <c r="B3" s="154"/>
      <c r="C3" s="154"/>
      <c r="D3" s="4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</row>
    <row r="4" spans="1:136" ht="16.5">
      <c r="A4" s="166" t="s">
        <v>135</v>
      </c>
      <c r="B4" s="166"/>
      <c r="C4" s="166"/>
      <c r="D4" s="166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</row>
    <row r="5" spans="1:256" s="24" customFormat="1" ht="15.75">
      <c r="A5" s="157"/>
      <c r="B5" s="158"/>
      <c r="C5" s="159"/>
      <c r="D5" s="120" t="s">
        <v>23</v>
      </c>
      <c r="E5" s="121"/>
      <c r="F5" s="121"/>
      <c r="G5" s="121"/>
      <c r="H5" s="121"/>
      <c r="I5" s="121"/>
      <c r="J5" s="124"/>
      <c r="K5" s="126" t="s">
        <v>24</v>
      </c>
      <c r="L5" s="127"/>
      <c r="M5" s="127"/>
      <c r="N5" s="127"/>
      <c r="O5" s="127"/>
      <c r="P5" s="127"/>
      <c r="Q5" s="128"/>
      <c r="R5" s="120" t="s">
        <v>10</v>
      </c>
      <c r="S5" s="121"/>
      <c r="T5" s="121"/>
      <c r="U5" s="121"/>
      <c r="V5" s="121"/>
      <c r="W5" s="121"/>
      <c r="X5" s="124"/>
      <c r="Y5" s="38" t="s">
        <v>11</v>
      </c>
      <c r="Z5" s="34"/>
      <c r="AA5" s="34"/>
      <c r="AB5" s="35"/>
      <c r="AC5" s="36"/>
      <c r="AD5" s="36"/>
      <c r="AE5" s="37"/>
      <c r="AF5" s="120" t="s">
        <v>25</v>
      </c>
      <c r="AG5" s="121"/>
      <c r="AH5" s="121"/>
      <c r="AI5" s="121"/>
      <c r="AJ5" s="121"/>
      <c r="AK5" s="121"/>
      <c r="AL5" s="121"/>
      <c r="AM5" s="145" t="s">
        <v>13</v>
      </c>
      <c r="AN5" s="145"/>
      <c r="AO5" s="145"/>
      <c r="AP5" s="145"/>
      <c r="AQ5" s="145"/>
      <c r="AR5" s="145"/>
      <c r="AS5" s="145"/>
      <c r="AT5" s="145"/>
      <c r="AU5" s="145"/>
      <c r="AV5" s="145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6"/>
      <c r="BO5" s="120" t="s">
        <v>14</v>
      </c>
      <c r="BP5" s="121"/>
      <c r="BQ5" s="121"/>
      <c r="BR5" s="121"/>
      <c r="BS5" s="121"/>
      <c r="BT5" s="121"/>
      <c r="BU5" s="124"/>
      <c r="BV5" s="120" t="s">
        <v>15</v>
      </c>
      <c r="BW5" s="121"/>
      <c r="BX5" s="121"/>
      <c r="BY5" s="121"/>
      <c r="BZ5" s="121"/>
      <c r="CA5" s="121"/>
      <c r="CB5" s="124"/>
      <c r="CC5" s="126" t="s">
        <v>16</v>
      </c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8"/>
      <c r="CQ5" s="120" t="s">
        <v>17</v>
      </c>
      <c r="CR5" s="121"/>
      <c r="CS5" s="121"/>
      <c r="CT5" s="121"/>
      <c r="CU5" s="121"/>
      <c r="CV5" s="121"/>
      <c r="CW5" s="124"/>
      <c r="CX5" s="126" t="s">
        <v>18</v>
      </c>
      <c r="CY5" s="127"/>
      <c r="CZ5" s="127"/>
      <c r="DA5" s="127"/>
      <c r="DB5" s="127"/>
      <c r="DC5" s="127"/>
      <c r="DD5" s="128"/>
      <c r="DE5" s="120" t="s">
        <v>19</v>
      </c>
      <c r="DF5" s="121"/>
      <c r="DG5" s="121"/>
      <c r="DH5" s="121"/>
      <c r="DI5" s="121"/>
      <c r="DJ5" s="121"/>
      <c r="DK5" s="124"/>
      <c r="DL5" s="126" t="s">
        <v>20</v>
      </c>
      <c r="DM5" s="127"/>
      <c r="DN5" s="127"/>
      <c r="DO5" s="127"/>
      <c r="DP5" s="127"/>
      <c r="DQ5" s="127"/>
      <c r="DR5" s="128"/>
      <c r="DS5" s="120" t="s">
        <v>21</v>
      </c>
      <c r="DT5" s="121"/>
      <c r="DU5" s="121"/>
      <c r="DV5" s="121"/>
      <c r="DW5" s="121"/>
      <c r="DX5" s="121"/>
      <c r="DY5" s="124"/>
      <c r="DZ5" s="155" t="s">
        <v>22</v>
      </c>
      <c r="EA5" s="156"/>
      <c r="EB5" s="156"/>
      <c r="EC5" s="156"/>
      <c r="ED5" s="156"/>
      <c r="EE5" s="156"/>
      <c r="EF5" s="146"/>
      <c r="EG5" s="28"/>
      <c r="EH5" s="28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  <c r="IV5" s="29"/>
    </row>
    <row r="6" spans="1:256" s="24" customFormat="1" ht="18" customHeight="1">
      <c r="A6" s="160"/>
      <c r="B6" s="161"/>
      <c r="C6" s="162"/>
      <c r="D6" s="122"/>
      <c r="E6" s="123"/>
      <c r="F6" s="123"/>
      <c r="G6" s="123"/>
      <c r="H6" s="123"/>
      <c r="I6" s="123"/>
      <c r="J6" s="125"/>
      <c r="K6" s="129"/>
      <c r="L6" s="130"/>
      <c r="M6" s="130"/>
      <c r="N6" s="130"/>
      <c r="O6" s="130"/>
      <c r="P6" s="130"/>
      <c r="Q6" s="131"/>
      <c r="R6" s="122"/>
      <c r="S6" s="123"/>
      <c r="T6" s="123"/>
      <c r="U6" s="123"/>
      <c r="V6" s="123"/>
      <c r="W6" s="123"/>
      <c r="X6" s="125"/>
      <c r="Y6" s="39" t="s">
        <v>12</v>
      </c>
      <c r="Z6" s="32"/>
      <c r="AA6" s="32"/>
      <c r="AB6" s="32"/>
      <c r="AC6" s="32"/>
      <c r="AD6" s="32"/>
      <c r="AE6" s="32"/>
      <c r="AF6" s="122"/>
      <c r="AG6" s="123"/>
      <c r="AH6" s="123"/>
      <c r="AI6" s="123"/>
      <c r="AJ6" s="123"/>
      <c r="AK6" s="123"/>
      <c r="AL6" s="123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  <c r="BJ6" s="145"/>
      <c r="BK6" s="145"/>
      <c r="BL6" s="145"/>
      <c r="BM6" s="145"/>
      <c r="BN6" s="146"/>
      <c r="BO6" s="122"/>
      <c r="BP6" s="123"/>
      <c r="BQ6" s="123"/>
      <c r="BR6" s="123"/>
      <c r="BS6" s="123"/>
      <c r="BT6" s="123"/>
      <c r="BU6" s="125"/>
      <c r="BV6" s="122"/>
      <c r="BW6" s="123"/>
      <c r="BX6" s="123"/>
      <c r="BY6" s="123"/>
      <c r="BZ6" s="123"/>
      <c r="CA6" s="123"/>
      <c r="CB6" s="125"/>
      <c r="CC6" s="129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1"/>
      <c r="CQ6" s="122"/>
      <c r="CR6" s="123"/>
      <c r="CS6" s="123"/>
      <c r="CT6" s="123"/>
      <c r="CU6" s="123"/>
      <c r="CV6" s="123"/>
      <c r="CW6" s="125"/>
      <c r="CX6" s="129"/>
      <c r="CY6" s="130"/>
      <c r="CZ6" s="130"/>
      <c r="DA6" s="130"/>
      <c r="DB6" s="130"/>
      <c r="DC6" s="130"/>
      <c r="DD6" s="131"/>
      <c r="DE6" s="122"/>
      <c r="DF6" s="123"/>
      <c r="DG6" s="123"/>
      <c r="DH6" s="123"/>
      <c r="DI6" s="123"/>
      <c r="DJ6" s="123"/>
      <c r="DK6" s="125"/>
      <c r="DL6" s="129"/>
      <c r="DM6" s="130"/>
      <c r="DN6" s="130"/>
      <c r="DO6" s="130"/>
      <c r="DP6" s="130"/>
      <c r="DQ6" s="130"/>
      <c r="DR6" s="131"/>
      <c r="DS6" s="122"/>
      <c r="DT6" s="123"/>
      <c r="DU6" s="123"/>
      <c r="DV6" s="123"/>
      <c r="DW6" s="123"/>
      <c r="DX6" s="123"/>
      <c r="DY6" s="125"/>
      <c r="DZ6" s="129"/>
      <c r="EA6" s="130"/>
      <c r="EB6" s="130"/>
      <c r="EC6" s="130"/>
      <c r="ED6" s="130"/>
      <c r="EE6" s="130"/>
      <c r="EF6" s="131"/>
      <c r="EG6" s="28"/>
      <c r="EH6" s="28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</row>
    <row r="7" spans="1:256" s="24" customFormat="1" ht="18" customHeight="1">
      <c r="A7" s="163"/>
      <c r="B7" s="164"/>
      <c r="C7" s="165"/>
      <c r="D7" s="132" t="s">
        <v>26</v>
      </c>
      <c r="E7" s="133"/>
      <c r="F7" s="133"/>
      <c r="G7" s="133"/>
      <c r="H7" s="133"/>
      <c r="I7" s="133"/>
      <c r="J7" s="134"/>
      <c r="K7" s="117" t="s">
        <v>27</v>
      </c>
      <c r="L7" s="118"/>
      <c r="M7" s="118"/>
      <c r="N7" s="118"/>
      <c r="O7" s="118"/>
      <c r="P7" s="118"/>
      <c r="Q7" s="119"/>
      <c r="R7" s="132" t="s">
        <v>28</v>
      </c>
      <c r="S7" s="133"/>
      <c r="T7" s="133"/>
      <c r="U7" s="133"/>
      <c r="V7" s="133"/>
      <c r="W7" s="133"/>
      <c r="X7" s="134"/>
      <c r="Y7" s="117" t="s">
        <v>29</v>
      </c>
      <c r="Z7" s="118"/>
      <c r="AA7" s="118"/>
      <c r="AB7" s="118"/>
      <c r="AC7" s="118"/>
      <c r="AD7" s="118"/>
      <c r="AE7" s="119"/>
      <c r="AF7" s="135" t="s">
        <v>30</v>
      </c>
      <c r="AG7" s="136"/>
      <c r="AH7" s="136"/>
      <c r="AI7" s="136"/>
      <c r="AJ7" s="136"/>
      <c r="AK7" s="136"/>
      <c r="AL7" s="137"/>
      <c r="AM7" s="138" t="s">
        <v>31</v>
      </c>
      <c r="AN7" s="138"/>
      <c r="AO7" s="138"/>
      <c r="AP7" s="138"/>
      <c r="AQ7" s="138"/>
      <c r="AR7" s="138"/>
      <c r="AS7" s="138"/>
      <c r="AT7" s="139" t="s">
        <v>32</v>
      </c>
      <c r="AU7" s="140"/>
      <c r="AV7" s="140"/>
      <c r="AW7" s="140"/>
      <c r="AX7" s="140"/>
      <c r="AY7" s="140"/>
      <c r="AZ7" s="141"/>
      <c r="BA7" s="117" t="s">
        <v>33</v>
      </c>
      <c r="BB7" s="118"/>
      <c r="BC7" s="118"/>
      <c r="BD7" s="118"/>
      <c r="BE7" s="118"/>
      <c r="BF7" s="118"/>
      <c r="BG7" s="119"/>
      <c r="BH7" s="142" t="s">
        <v>34</v>
      </c>
      <c r="BI7" s="143"/>
      <c r="BJ7" s="143"/>
      <c r="BK7" s="143"/>
      <c r="BL7" s="143"/>
      <c r="BM7" s="143"/>
      <c r="BN7" s="144"/>
      <c r="BO7" s="135" t="s">
        <v>35</v>
      </c>
      <c r="BP7" s="136"/>
      <c r="BQ7" s="136"/>
      <c r="BR7" s="136"/>
      <c r="BS7" s="136"/>
      <c r="BT7" s="136"/>
      <c r="BU7" s="137"/>
      <c r="BV7" s="132" t="s">
        <v>36</v>
      </c>
      <c r="BW7" s="133"/>
      <c r="BX7" s="133"/>
      <c r="BY7" s="133"/>
      <c r="BZ7" s="133"/>
      <c r="CA7" s="133"/>
      <c r="CB7" s="134"/>
      <c r="CC7" s="27" t="s">
        <v>37</v>
      </c>
      <c r="CD7" s="25"/>
      <c r="CE7" s="26"/>
      <c r="CF7" s="26"/>
      <c r="CG7" s="26"/>
      <c r="CH7" s="26"/>
      <c r="CI7" s="25"/>
      <c r="CJ7" s="147" t="s">
        <v>38</v>
      </c>
      <c r="CK7" s="148"/>
      <c r="CL7" s="148"/>
      <c r="CM7" s="148"/>
      <c r="CN7" s="148"/>
      <c r="CO7" s="148"/>
      <c r="CP7" s="149"/>
      <c r="CQ7" s="33" t="s">
        <v>39</v>
      </c>
      <c r="CR7" s="32"/>
      <c r="CS7" s="32"/>
      <c r="CT7" s="32"/>
      <c r="CU7" s="41"/>
      <c r="CV7" s="40"/>
      <c r="CW7" s="40"/>
      <c r="CX7" s="150" t="s">
        <v>40</v>
      </c>
      <c r="CY7" s="151"/>
      <c r="CZ7" s="151"/>
      <c r="DA7" s="151"/>
      <c r="DB7" s="151"/>
      <c r="DC7" s="151"/>
      <c r="DD7" s="152"/>
      <c r="DE7" s="132" t="s">
        <v>41</v>
      </c>
      <c r="DF7" s="133"/>
      <c r="DG7" s="133"/>
      <c r="DH7" s="133"/>
      <c r="DI7" s="133"/>
      <c r="DJ7" s="133"/>
      <c r="DK7" s="134"/>
      <c r="DL7" s="117" t="s">
        <v>42</v>
      </c>
      <c r="DM7" s="118"/>
      <c r="DN7" s="118"/>
      <c r="DO7" s="118"/>
      <c r="DP7" s="118"/>
      <c r="DQ7" s="118"/>
      <c r="DR7" s="119"/>
      <c r="DS7" s="135" t="s">
        <v>43</v>
      </c>
      <c r="DT7" s="136"/>
      <c r="DU7" s="136"/>
      <c r="DV7" s="136"/>
      <c r="DW7" s="136"/>
      <c r="DX7" s="136"/>
      <c r="DY7" s="137"/>
      <c r="DZ7" s="150" t="s">
        <v>44</v>
      </c>
      <c r="EA7" s="151"/>
      <c r="EB7" s="151"/>
      <c r="EC7" s="151"/>
      <c r="ED7" s="151"/>
      <c r="EE7" s="151"/>
      <c r="EF7" s="152"/>
      <c r="EG7" s="28"/>
      <c r="EH7" s="28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  <c r="IV7" s="29"/>
    </row>
    <row r="8" spans="1:138" ht="63">
      <c r="A8" s="11" t="s">
        <v>0</v>
      </c>
      <c r="B8" s="11" t="s">
        <v>116</v>
      </c>
      <c r="C8" s="11" t="s">
        <v>117</v>
      </c>
      <c r="D8" s="11" t="s">
        <v>1</v>
      </c>
      <c r="E8" s="11" t="s">
        <v>2</v>
      </c>
      <c r="F8" s="11" t="s">
        <v>3</v>
      </c>
      <c r="G8" s="11" t="s">
        <v>4</v>
      </c>
      <c r="H8" s="11" t="s">
        <v>5</v>
      </c>
      <c r="I8" s="11" t="s">
        <v>6</v>
      </c>
      <c r="J8" s="11" t="s">
        <v>7</v>
      </c>
      <c r="K8" s="11" t="s">
        <v>1</v>
      </c>
      <c r="L8" s="11" t="s">
        <v>2</v>
      </c>
      <c r="M8" s="11" t="s">
        <v>3</v>
      </c>
      <c r="N8" s="11" t="s">
        <v>4</v>
      </c>
      <c r="O8" s="11" t="s">
        <v>5</v>
      </c>
      <c r="P8" s="11" t="s">
        <v>6</v>
      </c>
      <c r="Q8" s="11" t="s">
        <v>7</v>
      </c>
      <c r="R8" s="11" t="s">
        <v>1</v>
      </c>
      <c r="S8" s="11" t="s">
        <v>2</v>
      </c>
      <c r="T8" s="11" t="s">
        <v>3</v>
      </c>
      <c r="U8" s="11" t="s">
        <v>4</v>
      </c>
      <c r="V8" s="11" t="s">
        <v>5</v>
      </c>
      <c r="W8" s="11" t="s">
        <v>6</v>
      </c>
      <c r="X8" s="11" t="s">
        <v>7</v>
      </c>
      <c r="Y8" s="11" t="s">
        <v>1</v>
      </c>
      <c r="Z8" s="11" t="s">
        <v>2</v>
      </c>
      <c r="AA8" s="11" t="s">
        <v>3</v>
      </c>
      <c r="AB8" s="11" t="s">
        <v>4</v>
      </c>
      <c r="AC8" s="11" t="s">
        <v>5</v>
      </c>
      <c r="AD8" s="11" t="s">
        <v>6</v>
      </c>
      <c r="AE8" s="11" t="s">
        <v>7</v>
      </c>
      <c r="AF8" s="11" t="s">
        <v>1</v>
      </c>
      <c r="AG8" s="11" t="s">
        <v>2</v>
      </c>
      <c r="AH8" s="11" t="s">
        <v>3</v>
      </c>
      <c r="AI8" s="11" t="s">
        <v>4</v>
      </c>
      <c r="AJ8" s="11" t="s">
        <v>5</v>
      </c>
      <c r="AK8" s="11" t="s">
        <v>6</v>
      </c>
      <c r="AL8" s="11" t="s">
        <v>7</v>
      </c>
      <c r="AM8" s="11" t="s">
        <v>1</v>
      </c>
      <c r="AN8" s="11" t="s">
        <v>2</v>
      </c>
      <c r="AO8" s="11" t="s">
        <v>3</v>
      </c>
      <c r="AP8" s="11" t="s">
        <v>4</v>
      </c>
      <c r="AQ8" s="11" t="s">
        <v>9</v>
      </c>
      <c r="AR8" s="11" t="s">
        <v>6</v>
      </c>
      <c r="AS8" s="11" t="s">
        <v>7</v>
      </c>
      <c r="AT8" s="11" t="s">
        <v>1</v>
      </c>
      <c r="AU8" s="11" t="s">
        <v>2</v>
      </c>
      <c r="AV8" s="11" t="s">
        <v>3</v>
      </c>
      <c r="AW8" s="11" t="s">
        <v>4</v>
      </c>
      <c r="AX8" s="11" t="s">
        <v>9</v>
      </c>
      <c r="AY8" s="11" t="s">
        <v>6</v>
      </c>
      <c r="AZ8" s="11" t="s">
        <v>7</v>
      </c>
      <c r="BA8" s="11" t="s">
        <v>1</v>
      </c>
      <c r="BB8" s="11" t="s">
        <v>2</v>
      </c>
      <c r="BC8" s="11" t="s">
        <v>3</v>
      </c>
      <c r="BD8" s="11" t="s">
        <v>4</v>
      </c>
      <c r="BE8" s="11" t="s">
        <v>5</v>
      </c>
      <c r="BF8" s="11" t="s">
        <v>6</v>
      </c>
      <c r="BG8" s="11" t="s">
        <v>7</v>
      </c>
      <c r="BH8" s="11" t="s">
        <v>1</v>
      </c>
      <c r="BI8" s="11" t="s">
        <v>2</v>
      </c>
      <c r="BJ8" s="11" t="s">
        <v>3</v>
      </c>
      <c r="BK8" s="11" t="s">
        <v>4</v>
      </c>
      <c r="BL8" s="11" t="s">
        <v>5</v>
      </c>
      <c r="BM8" s="11" t="s">
        <v>6</v>
      </c>
      <c r="BN8" s="11" t="s">
        <v>7</v>
      </c>
      <c r="BO8" s="11" t="s">
        <v>1</v>
      </c>
      <c r="BP8" s="11" t="s">
        <v>2</v>
      </c>
      <c r="BQ8" s="11" t="s">
        <v>3</v>
      </c>
      <c r="BR8" s="11" t="s">
        <v>4</v>
      </c>
      <c r="BS8" s="11" t="s">
        <v>5</v>
      </c>
      <c r="BT8" s="11" t="s">
        <v>6</v>
      </c>
      <c r="BU8" s="11" t="s">
        <v>7</v>
      </c>
      <c r="BV8" s="11" t="s">
        <v>1</v>
      </c>
      <c r="BW8" s="11" t="s">
        <v>2</v>
      </c>
      <c r="BX8" s="11" t="s">
        <v>3</v>
      </c>
      <c r="BY8" s="11" t="s">
        <v>4</v>
      </c>
      <c r="BZ8" s="11" t="s">
        <v>5</v>
      </c>
      <c r="CA8" s="11" t="s">
        <v>6</v>
      </c>
      <c r="CB8" s="11" t="s">
        <v>7</v>
      </c>
      <c r="CC8" s="11" t="s">
        <v>1</v>
      </c>
      <c r="CD8" s="11" t="s">
        <v>2</v>
      </c>
      <c r="CE8" s="11" t="s">
        <v>3</v>
      </c>
      <c r="CF8" s="11" t="s">
        <v>4</v>
      </c>
      <c r="CG8" s="11" t="s">
        <v>5</v>
      </c>
      <c r="CH8" s="11" t="s">
        <v>6</v>
      </c>
      <c r="CI8" s="11" t="s">
        <v>7</v>
      </c>
      <c r="CJ8" s="11" t="s">
        <v>1</v>
      </c>
      <c r="CK8" s="11" t="s">
        <v>2</v>
      </c>
      <c r="CL8" s="11" t="s">
        <v>3</v>
      </c>
      <c r="CM8" s="11" t="s">
        <v>4</v>
      </c>
      <c r="CN8" s="11" t="s">
        <v>5</v>
      </c>
      <c r="CO8" s="11" t="s">
        <v>6</v>
      </c>
      <c r="CP8" s="11" t="s">
        <v>7</v>
      </c>
      <c r="CQ8" s="30" t="s">
        <v>1</v>
      </c>
      <c r="CR8" s="11" t="s">
        <v>2</v>
      </c>
      <c r="CS8" s="11" t="s">
        <v>3</v>
      </c>
      <c r="CT8" s="11" t="s">
        <v>4</v>
      </c>
      <c r="CU8" s="11" t="s">
        <v>5</v>
      </c>
      <c r="CV8" s="11" t="s">
        <v>6</v>
      </c>
      <c r="CW8" s="11" t="s">
        <v>7</v>
      </c>
      <c r="CX8" s="30" t="s">
        <v>1</v>
      </c>
      <c r="CY8" s="11" t="s">
        <v>2</v>
      </c>
      <c r="CZ8" s="11" t="s">
        <v>3</v>
      </c>
      <c r="DA8" s="11" t="s">
        <v>4</v>
      </c>
      <c r="DB8" s="11" t="s">
        <v>5</v>
      </c>
      <c r="DC8" s="11" t="s">
        <v>6</v>
      </c>
      <c r="DD8" s="11" t="s">
        <v>7</v>
      </c>
      <c r="DE8" s="11" t="s">
        <v>1</v>
      </c>
      <c r="DF8" s="11" t="s">
        <v>2</v>
      </c>
      <c r="DG8" s="11" t="s">
        <v>3</v>
      </c>
      <c r="DH8" s="11" t="s">
        <v>4</v>
      </c>
      <c r="DI8" s="11" t="s">
        <v>5</v>
      </c>
      <c r="DJ8" s="11" t="s">
        <v>6</v>
      </c>
      <c r="DK8" s="11" t="s">
        <v>7</v>
      </c>
      <c r="DL8" s="30" t="s">
        <v>1</v>
      </c>
      <c r="DM8" s="11" t="s">
        <v>2</v>
      </c>
      <c r="DN8" s="11" t="s">
        <v>3</v>
      </c>
      <c r="DO8" s="11" t="s">
        <v>4</v>
      </c>
      <c r="DP8" s="11" t="s">
        <v>5</v>
      </c>
      <c r="DQ8" s="11" t="s">
        <v>6</v>
      </c>
      <c r="DR8" s="11" t="s">
        <v>7</v>
      </c>
      <c r="DS8" s="30" t="s">
        <v>1</v>
      </c>
      <c r="DT8" s="11" t="s">
        <v>2</v>
      </c>
      <c r="DU8" s="11" t="s">
        <v>3</v>
      </c>
      <c r="DV8" s="11" t="s">
        <v>4</v>
      </c>
      <c r="DW8" s="11" t="s">
        <v>5</v>
      </c>
      <c r="DX8" s="11" t="s">
        <v>6</v>
      </c>
      <c r="DY8" s="11" t="s">
        <v>7</v>
      </c>
      <c r="DZ8" s="30" t="s">
        <v>1</v>
      </c>
      <c r="EA8" s="11" t="s">
        <v>2</v>
      </c>
      <c r="EB8" s="11" t="s">
        <v>3</v>
      </c>
      <c r="EC8" s="11" t="s">
        <v>4</v>
      </c>
      <c r="ED8" s="11" t="s">
        <v>5</v>
      </c>
      <c r="EE8" s="11" t="s">
        <v>6</v>
      </c>
      <c r="EF8" s="11" t="s">
        <v>7</v>
      </c>
      <c r="EG8" s="1"/>
      <c r="EH8" s="1"/>
    </row>
    <row r="9" spans="1:138" ht="15.75">
      <c r="A9" s="12">
        <v>1</v>
      </c>
      <c r="B9" s="12">
        <v>2</v>
      </c>
      <c r="C9" s="31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  <c r="N9" s="12">
        <v>14</v>
      </c>
      <c r="O9" s="12">
        <v>15</v>
      </c>
      <c r="P9" s="12">
        <v>16</v>
      </c>
      <c r="Q9" s="12">
        <v>17</v>
      </c>
      <c r="R9" s="12">
        <v>18</v>
      </c>
      <c r="S9" s="12">
        <v>19</v>
      </c>
      <c r="T9" s="12">
        <v>20</v>
      </c>
      <c r="U9" s="12">
        <v>21</v>
      </c>
      <c r="V9" s="12">
        <v>22</v>
      </c>
      <c r="W9" s="12">
        <v>23</v>
      </c>
      <c r="X9" s="12">
        <v>24</v>
      </c>
      <c r="Y9" s="12">
        <v>25</v>
      </c>
      <c r="Z9" s="12">
        <v>26</v>
      </c>
      <c r="AA9" s="12">
        <v>27</v>
      </c>
      <c r="AB9" s="12">
        <v>28</v>
      </c>
      <c r="AC9" s="12">
        <v>29</v>
      </c>
      <c r="AD9" s="12">
        <v>30</v>
      </c>
      <c r="AE9" s="12">
        <v>31</v>
      </c>
      <c r="AF9" s="12">
        <v>32</v>
      </c>
      <c r="AG9" s="12">
        <v>33</v>
      </c>
      <c r="AH9" s="12">
        <v>34</v>
      </c>
      <c r="AI9" s="12">
        <v>35</v>
      </c>
      <c r="AJ9" s="12">
        <v>36</v>
      </c>
      <c r="AK9" s="12">
        <v>37</v>
      </c>
      <c r="AL9" s="12">
        <v>38</v>
      </c>
      <c r="AM9" s="12">
        <v>39</v>
      </c>
      <c r="AN9" s="12">
        <v>40</v>
      </c>
      <c r="AO9" s="12">
        <v>41</v>
      </c>
      <c r="AP9" s="12">
        <v>42</v>
      </c>
      <c r="AQ9" s="12">
        <v>43</v>
      </c>
      <c r="AR9" s="12">
        <v>44</v>
      </c>
      <c r="AS9" s="12">
        <v>45</v>
      </c>
      <c r="AT9" s="12">
        <v>46</v>
      </c>
      <c r="AU9" s="12">
        <v>47</v>
      </c>
      <c r="AV9" s="12">
        <v>48</v>
      </c>
      <c r="AW9" s="12">
        <v>49</v>
      </c>
      <c r="AX9" s="12">
        <v>50</v>
      </c>
      <c r="AY9" s="12">
        <v>51</v>
      </c>
      <c r="AZ9" s="12">
        <v>52</v>
      </c>
      <c r="BA9" s="12">
        <v>53</v>
      </c>
      <c r="BB9" s="12">
        <v>54</v>
      </c>
      <c r="BC9" s="12">
        <v>55</v>
      </c>
      <c r="BD9" s="12">
        <v>56</v>
      </c>
      <c r="BE9" s="12">
        <v>57</v>
      </c>
      <c r="BF9" s="12">
        <v>58</v>
      </c>
      <c r="BG9" s="12">
        <v>59</v>
      </c>
      <c r="BH9" s="12">
        <v>60</v>
      </c>
      <c r="BI9" s="12">
        <v>61</v>
      </c>
      <c r="BJ9" s="12">
        <v>62</v>
      </c>
      <c r="BK9" s="12">
        <v>63</v>
      </c>
      <c r="BL9" s="12">
        <v>64</v>
      </c>
      <c r="BM9" s="12">
        <v>65</v>
      </c>
      <c r="BN9" s="12">
        <v>66</v>
      </c>
      <c r="BO9" s="12">
        <v>67</v>
      </c>
      <c r="BP9" s="12">
        <v>68</v>
      </c>
      <c r="BQ9" s="12">
        <v>69</v>
      </c>
      <c r="BR9" s="12">
        <v>70</v>
      </c>
      <c r="BS9" s="12">
        <v>71</v>
      </c>
      <c r="BT9" s="12">
        <v>72</v>
      </c>
      <c r="BU9" s="12">
        <v>73</v>
      </c>
      <c r="BV9" s="12">
        <v>74</v>
      </c>
      <c r="BW9" s="12">
        <v>75</v>
      </c>
      <c r="BX9" s="12">
        <v>76</v>
      </c>
      <c r="BY9" s="12">
        <v>77</v>
      </c>
      <c r="BZ9" s="12">
        <v>78</v>
      </c>
      <c r="CA9" s="12">
        <v>79</v>
      </c>
      <c r="CB9" s="12">
        <v>80</v>
      </c>
      <c r="CC9" s="12">
        <v>81</v>
      </c>
      <c r="CD9" s="12">
        <v>82</v>
      </c>
      <c r="CE9" s="12">
        <v>83</v>
      </c>
      <c r="CF9" s="12">
        <v>84</v>
      </c>
      <c r="CG9" s="12">
        <v>85</v>
      </c>
      <c r="CH9" s="12">
        <v>86</v>
      </c>
      <c r="CI9" s="12">
        <v>87</v>
      </c>
      <c r="CJ9" s="12">
        <v>88</v>
      </c>
      <c r="CK9" s="12">
        <v>89</v>
      </c>
      <c r="CL9" s="12">
        <v>90</v>
      </c>
      <c r="CM9" s="12">
        <v>91</v>
      </c>
      <c r="CN9" s="12">
        <v>92</v>
      </c>
      <c r="CO9" s="12">
        <v>93</v>
      </c>
      <c r="CP9" s="12">
        <v>94</v>
      </c>
      <c r="CQ9" s="12">
        <v>95</v>
      </c>
      <c r="CR9" s="12">
        <v>96</v>
      </c>
      <c r="CS9" s="12">
        <v>97</v>
      </c>
      <c r="CT9" s="12">
        <v>98</v>
      </c>
      <c r="CU9" s="12">
        <v>99</v>
      </c>
      <c r="CV9" s="12">
        <v>100</v>
      </c>
      <c r="CW9" s="12">
        <v>101</v>
      </c>
      <c r="CX9" s="12">
        <v>102</v>
      </c>
      <c r="CY9" s="12">
        <v>103</v>
      </c>
      <c r="CZ9" s="12">
        <v>104</v>
      </c>
      <c r="DA9" s="12">
        <v>105</v>
      </c>
      <c r="DB9" s="12">
        <v>106</v>
      </c>
      <c r="DC9" s="12">
        <v>107</v>
      </c>
      <c r="DD9" s="12">
        <v>108</v>
      </c>
      <c r="DE9" s="12">
        <v>109</v>
      </c>
      <c r="DF9" s="12">
        <v>110</v>
      </c>
      <c r="DG9" s="12">
        <v>111</v>
      </c>
      <c r="DH9" s="12">
        <v>112</v>
      </c>
      <c r="DI9" s="12">
        <v>113</v>
      </c>
      <c r="DJ9" s="12">
        <v>114</v>
      </c>
      <c r="DK9" s="12">
        <v>115</v>
      </c>
      <c r="DL9" s="12">
        <v>116</v>
      </c>
      <c r="DM9" s="12">
        <v>117</v>
      </c>
      <c r="DN9" s="12">
        <v>118</v>
      </c>
      <c r="DO9" s="12">
        <v>119</v>
      </c>
      <c r="DP9" s="12">
        <v>120</v>
      </c>
      <c r="DQ9" s="12">
        <v>121</v>
      </c>
      <c r="DR9" s="12">
        <v>122</v>
      </c>
      <c r="DS9" s="12">
        <v>123</v>
      </c>
      <c r="DT9" s="12">
        <v>124</v>
      </c>
      <c r="DU9" s="12">
        <v>125</v>
      </c>
      <c r="DV9" s="12">
        <v>126</v>
      </c>
      <c r="DW9" s="12">
        <v>127</v>
      </c>
      <c r="DX9" s="12">
        <v>128</v>
      </c>
      <c r="DY9" s="12">
        <v>129</v>
      </c>
      <c r="DZ9" s="12">
        <v>130</v>
      </c>
      <c r="EA9" s="12">
        <v>131</v>
      </c>
      <c r="EB9" s="12">
        <v>132</v>
      </c>
      <c r="EC9" s="12">
        <v>133</v>
      </c>
      <c r="ED9" s="12">
        <v>134</v>
      </c>
      <c r="EE9" s="12">
        <v>135</v>
      </c>
      <c r="EF9" s="12">
        <v>136</v>
      </c>
      <c r="EG9" s="1"/>
      <c r="EH9" s="1"/>
    </row>
    <row r="10" spans="1:138" ht="15.75">
      <c r="A10" s="62">
        <v>1</v>
      </c>
      <c r="B10" s="63" t="s">
        <v>137</v>
      </c>
      <c r="C10" s="65" t="s">
        <v>133</v>
      </c>
      <c r="D10" s="13">
        <v>2</v>
      </c>
      <c r="E10" s="14">
        <v>0</v>
      </c>
      <c r="F10" s="14">
        <v>0</v>
      </c>
      <c r="G10" s="14">
        <v>0</v>
      </c>
      <c r="H10" s="14">
        <v>0</v>
      </c>
      <c r="I10" s="14">
        <f>SUM(E10:H10)</f>
        <v>0</v>
      </c>
      <c r="J10" s="14">
        <f>_xlfn.IFERROR(I10/D10,0)</f>
        <v>0</v>
      </c>
      <c r="K10" s="13">
        <v>0.4</v>
      </c>
      <c r="L10" s="14">
        <v>0.4</v>
      </c>
      <c r="M10" s="14">
        <v>0</v>
      </c>
      <c r="N10" s="14">
        <v>0</v>
      </c>
      <c r="O10" s="14">
        <v>0</v>
      </c>
      <c r="P10" s="14">
        <f>SUM(L10:O10)</f>
        <v>0.4</v>
      </c>
      <c r="Q10" s="14">
        <f>_xlfn.IFERROR(P10/K10,0)</f>
        <v>1</v>
      </c>
      <c r="R10" s="13">
        <v>0</v>
      </c>
      <c r="S10" s="14">
        <v>0</v>
      </c>
      <c r="T10" s="14">
        <v>0</v>
      </c>
      <c r="U10" s="14">
        <v>0</v>
      </c>
      <c r="V10" s="14"/>
      <c r="W10" s="14">
        <f>SUM(S10:V10)</f>
        <v>0</v>
      </c>
      <c r="X10" s="14">
        <f>_xlfn.IFERROR(W10/R10,0)</f>
        <v>0</v>
      </c>
      <c r="Y10" s="13">
        <v>2</v>
      </c>
      <c r="Z10" s="14">
        <v>1</v>
      </c>
      <c r="AA10" s="14">
        <v>0</v>
      </c>
      <c r="AB10" s="14">
        <v>0</v>
      </c>
      <c r="AC10" s="14">
        <v>0</v>
      </c>
      <c r="AD10" s="14">
        <f>SUM(Z10:AC10)</f>
        <v>1</v>
      </c>
      <c r="AE10" s="14">
        <f>_xlfn.IFERROR(AD10/Y10,0)</f>
        <v>0.5</v>
      </c>
      <c r="AF10" s="13">
        <v>15</v>
      </c>
      <c r="AG10" s="14">
        <v>5</v>
      </c>
      <c r="AH10" s="14">
        <v>0</v>
      </c>
      <c r="AI10" s="14">
        <v>0</v>
      </c>
      <c r="AJ10" s="14"/>
      <c r="AK10" s="14">
        <f>SUM(AG10:AJ10)</f>
        <v>5</v>
      </c>
      <c r="AL10" s="14">
        <f>_xlfn.IFERROR(AK10/AF10,0)</f>
        <v>0.3333333333333333</v>
      </c>
      <c r="AM10" s="14">
        <v>6</v>
      </c>
      <c r="AN10" s="14">
        <v>0</v>
      </c>
      <c r="AO10" s="14">
        <v>0</v>
      </c>
      <c r="AP10" s="14">
        <v>0</v>
      </c>
      <c r="AQ10" s="14">
        <v>0</v>
      </c>
      <c r="AR10" s="14">
        <f>SUM(AN10:AQ10)</f>
        <v>0</v>
      </c>
      <c r="AS10" s="14">
        <f>_xlfn.IFERROR(AR10/AM10,0)</f>
        <v>0</v>
      </c>
      <c r="AT10" s="14">
        <v>4</v>
      </c>
      <c r="AU10" s="14">
        <v>2</v>
      </c>
      <c r="AV10" s="14">
        <v>0</v>
      </c>
      <c r="AW10" s="14">
        <v>0</v>
      </c>
      <c r="AX10" s="14"/>
      <c r="AY10" s="14">
        <f>SUM(AU10:AX10)</f>
        <v>2</v>
      </c>
      <c r="AZ10" s="14">
        <f>_xlfn.IFERROR(AY10/AT10,0)</f>
        <v>0.5</v>
      </c>
      <c r="BA10" s="14">
        <v>2</v>
      </c>
      <c r="BB10" s="14">
        <v>1</v>
      </c>
      <c r="BC10" s="14">
        <v>0</v>
      </c>
      <c r="BD10" s="14">
        <v>0</v>
      </c>
      <c r="BE10" s="14"/>
      <c r="BF10" s="14">
        <f>SUM(BB10:BE10)</f>
        <v>1</v>
      </c>
      <c r="BG10" s="14">
        <f>_xlfn.IFERROR(BF10/BA10,0)</f>
        <v>0.5</v>
      </c>
      <c r="BH10" s="14">
        <v>0</v>
      </c>
      <c r="BI10" s="14">
        <v>0</v>
      </c>
      <c r="BJ10" s="14">
        <v>0</v>
      </c>
      <c r="BK10" s="14">
        <v>0</v>
      </c>
      <c r="BL10" s="14"/>
      <c r="BM10" s="14">
        <f>SUM(BI10:BL10)</f>
        <v>0</v>
      </c>
      <c r="BN10" s="14">
        <f>_xlfn.IFERROR(BM10/BH10,0)</f>
        <v>0</v>
      </c>
      <c r="BO10" s="15">
        <v>1</v>
      </c>
      <c r="BP10" s="15">
        <v>1</v>
      </c>
      <c r="BQ10" s="14">
        <v>0</v>
      </c>
      <c r="BR10" s="14">
        <v>0</v>
      </c>
      <c r="BS10" s="14"/>
      <c r="BT10" s="14">
        <f>SUM(BP10:BS10)</f>
        <v>1</v>
      </c>
      <c r="BU10" s="14">
        <f>_xlfn.IFERROR(BT10/BO10,0)</f>
        <v>1</v>
      </c>
      <c r="BV10" s="14">
        <v>1</v>
      </c>
      <c r="BW10" s="14">
        <v>1</v>
      </c>
      <c r="BX10" s="14">
        <v>0</v>
      </c>
      <c r="BY10" s="14">
        <v>0</v>
      </c>
      <c r="BZ10" s="14"/>
      <c r="CA10" s="14">
        <f>SUM(BW10:BZ10)</f>
        <v>1</v>
      </c>
      <c r="CB10" s="14">
        <f>_xlfn.IFERROR(CA10/BV10,0)</f>
        <v>1</v>
      </c>
      <c r="CC10" s="14">
        <v>10</v>
      </c>
      <c r="CD10" s="14">
        <v>4</v>
      </c>
      <c r="CE10" s="14">
        <v>0</v>
      </c>
      <c r="CF10" s="14">
        <v>0</v>
      </c>
      <c r="CG10" s="14"/>
      <c r="CH10" s="14">
        <f>SUM(CD10:CG10)</f>
        <v>4</v>
      </c>
      <c r="CI10" s="14">
        <v>0.3</v>
      </c>
      <c r="CJ10" s="14">
        <v>6</v>
      </c>
      <c r="CK10" s="14">
        <v>3</v>
      </c>
      <c r="CL10" s="14">
        <v>0</v>
      </c>
      <c r="CM10" s="14">
        <v>0</v>
      </c>
      <c r="CN10" s="14"/>
      <c r="CO10" s="14">
        <f>SUM(CK10:CN10)</f>
        <v>3</v>
      </c>
      <c r="CP10" s="14">
        <f>_xlfn.IFERROR(CO10/CJ10,0)</f>
        <v>0.5</v>
      </c>
      <c r="CQ10" s="14">
        <v>310</v>
      </c>
      <c r="CR10" s="14">
        <v>80</v>
      </c>
      <c r="CS10" s="14">
        <v>0</v>
      </c>
      <c r="CT10" s="14">
        <v>0</v>
      </c>
      <c r="CU10" s="14"/>
      <c r="CV10" s="14">
        <f>SUM(CR10:CU10)</f>
        <v>80</v>
      </c>
      <c r="CW10" s="14">
        <f>_xlfn.IFERROR(CV10/CQ10,0)</f>
        <v>0.25806451612903225</v>
      </c>
      <c r="CX10" s="15">
        <v>0</v>
      </c>
      <c r="CY10" s="15">
        <v>0</v>
      </c>
      <c r="CZ10" s="15">
        <v>0</v>
      </c>
      <c r="DA10" s="15">
        <v>0</v>
      </c>
      <c r="DB10" s="15"/>
      <c r="DC10" s="15">
        <f>SUM(CY10:DB10)</f>
        <v>0</v>
      </c>
      <c r="DD10" s="15">
        <f>_xlfn.IFERROR(DC10/CX10,0)</f>
        <v>0</v>
      </c>
      <c r="DE10" s="16">
        <v>0</v>
      </c>
      <c r="DF10" s="16">
        <v>0</v>
      </c>
      <c r="DG10" s="16">
        <v>0</v>
      </c>
      <c r="DH10" s="16">
        <v>0</v>
      </c>
      <c r="DI10" s="16"/>
      <c r="DJ10" s="16">
        <f>SUM(DF10:DI10)</f>
        <v>0</v>
      </c>
      <c r="DK10" s="16">
        <f>_xlfn.IFERROR(DJ10/DE10,0)</f>
        <v>0</v>
      </c>
      <c r="DL10" s="15">
        <v>0</v>
      </c>
      <c r="DM10" s="15">
        <v>0</v>
      </c>
      <c r="DN10" s="15">
        <v>0</v>
      </c>
      <c r="DO10" s="15">
        <v>0</v>
      </c>
      <c r="DP10" s="15"/>
      <c r="DQ10" s="15">
        <f>SUM(DM10:DP10)</f>
        <v>0</v>
      </c>
      <c r="DR10" s="15">
        <f>_xlfn.IFERROR(DQ10/DL10,0)</f>
        <v>0</v>
      </c>
      <c r="DS10" s="15">
        <v>250</v>
      </c>
      <c r="DT10" s="15">
        <v>75</v>
      </c>
      <c r="DU10" s="15">
        <v>0</v>
      </c>
      <c r="DV10" s="15">
        <v>0</v>
      </c>
      <c r="DW10" s="15"/>
      <c r="DX10" s="15">
        <f>SUM(DT10:DW10)</f>
        <v>75</v>
      </c>
      <c r="DY10" s="15">
        <f>_xlfn.IFERROR(DX10/DS10,0)</f>
        <v>0.3</v>
      </c>
      <c r="DZ10" s="15">
        <v>0</v>
      </c>
      <c r="EA10" s="15">
        <v>0</v>
      </c>
      <c r="EB10" s="15">
        <v>0</v>
      </c>
      <c r="EC10" s="15">
        <v>0</v>
      </c>
      <c r="ED10" s="15"/>
      <c r="EE10" s="15">
        <f>SUM(EA10:ED10)</f>
        <v>0</v>
      </c>
      <c r="EF10" s="15">
        <f>_xlfn.IFERROR(EE10/DZ10,0)</f>
        <v>0</v>
      </c>
      <c r="EG10" s="1"/>
      <c r="EH10" s="1"/>
    </row>
    <row r="11" spans="1:136" ht="15.75">
      <c r="A11" s="66"/>
      <c r="B11" s="69"/>
      <c r="C11" s="70"/>
      <c r="D11" s="17">
        <f aca="true" t="shared" si="0" ref="D11:I11">SUM(D10:D10)</f>
        <v>2</v>
      </c>
      <c r="E11" s="17">
        <f t="shared" si="0"/>
        <v>0</v>
      </c>
      <c r="F11" s="17">
        <f t="shared" si="0"/>
        <v>0</v>
      </c>
      <c r="G11" s="17">
        <f t="shared" si="0"/>
        <v>0</v>
      </c>
      <c r="H11" s="17">
        <f t="shared" si="0"/>
        <v>0</v>
      </c>
      <c r="I11" s="17">
        <f t="shared" si="0"/>
        <v>0</v>
      </c>
      <c r="J11" s="14">
        <f>_xlfn.IFERROR(I11/D11,0)</f>
        <v>0</v>
      </c>
      <c r="K11" s="17">
        <f>SUM(K10:K10)</f>
        <v>0.4</v>
      </c>
      <c r="L11" s="17">
        <f>SUM(L10:L10)</f>
        <v>0.4</v>
      </c>
      <c r="M11" s="17">
        <f>SUM(M10:M10)</f>
        <v>0</v>
      </c>
      <c r="N11" s="17">
        <f>SUM(N10:N10)</f>
        <v>0</v>
      </c>
      <c r="O11" s="17">
        <f>SUM(O10:O10)</f>
        <v>0</v>
      </c>
      <c r="P11" s="14">
        <f>SUM(L11:O11)</f>
        <v>0.4</v>
      </c>
      <c r="Q11" s="14">
        <f>_xlfn.IFERROR(P11/K11,0)</f>
        <v>1</v>
      </c>
      <c r="R11" s="17">
        <f>SUM(R10:R10)</f>
        <v>0</v>
      </c>
      <c r="S11" s="17">
        <f>SUM(S10:S10)</f>
        <v>0</v>
      </c>
      <c r="T11" s="17">
        <f>SUM(T10:T10)</f>
        <v>0</v>
      </c>
      <c r="U11" s="17">
        <f>SUM(U10:U10)</f>
        <v>0</v>
      </c>
      <c r="V11" s="17">
        <f>SUM(V10:V10)</f>
        <v>0</v>
      </c>
      <c r="W11" s="14">
        <f>SUM(S11:V11)</f>
        <v>0</v>
      </c>
      <c r="X11" s="14">
        <f>_xlfn.IFERROR(W11/R11,0)</f>
        <v>0</v>
      </c>
      <c r="Y11" s="17">
        <f aca="true" t="shared" si="1" ref="Y11:AD11">SUM(Y10:Y10)</f>
        <v>2</v>
      </c>
      <c r="Z11" s="17">
        <f t="shared" si="1"/>
        <v>1</v>
      </c>
      <c r="AA11" s="17">
        <f t="shared" si="1"/>
        <v>0</v>
      </c>
      <c r="AB11" s="17">
        <f t="shared" si="1"/>
        <v>0</v>
      </c>
      <c r="AC11" s="17">
        <f t="shared" si="1"/>
        <v>0</v>
      </c>
      <c r="AD11" s="17">
        <f t="shared" si="1"/>
        <v>1</v>
      </c>
      <c r="AE11" s="14">
        <f>_xlfn.IFERROR(AD11/Y11,0)</f>
        <v>0.5</v>
      </c>
      <c r="AF11" s="17">
        <f>SUM(AF10:AF10)</f>
        <v>15</v>
      </c>
      <c r="AG11" s="17">
        <f>SUM(AG10:AG10)</f>
        <v>5</v>
      </c>
      <c r="AH11" s="17">
        <f>SUM(AH10:AH10)</f>
        <v>0</v>
      </c>
      <c r="AI11" s="17">
        <f>SUM(AI10:AI10)</f>
        <v>0</v>
      </c>
      <c r="AJ11" s="17">
        <f>SUM(AJ10:AJ10)</f>
        <v>0</v>
      </c>
      <c r="AK11" s="14">
        <f>SUM(AG11:AJ11)</f>
        <v>5</v>
      </c>
      <c r="AL11" s="14">
        <f>_xlfn.IFERROR(AK11/AF11,0)</f>
        <v>0.3333333333333333</v>
      </c>
      <c r="AM11" s="17">
        <f>SUM(AM10:AM10)</f>
        <v>6</v>
      </c>
      <c r="AN11" s="17">
        <f>SUM(AN10:AN10)</f>
        <v>0</v>
      </c>
      <c r="AO11" s="17">
        <f>SUM(AO10:AO10)</f>
        <v>0</v>
      </c>
      <c r="AP11" s="17">
        <f>SUM(AP10:AP10)</f>
        <v>0</v>
      </c>
      <c r="AQ11" s="17">
        <f>SUM(AQ10:AQ10)</f>
        <v>0</v>
      </c>
      <c r="AR11" s="14">
        <f>SUM(AN11:AQ11)</f>
        <v>0</v>
      </c>
      <c r="AS11" s="14">
        <f>_xlfn.IFERROR(AR11/AM11,0)</f>
        <v>0</v>
      </c>
      <c r="AT11" s="17">
        <f>SUM(AT10:AT10)</f>
        <v>4</v>
      </c>
      <c r="AU11" s="17">
        <f>SUM(AU10:AU10)</f>
        <v>2</v>
      </c>
      <c r="AV11" s="17">
        <f>SUM(AV10:AV10)</f>
        <v>0</v>
      </c>
      <c r="AW11" s="17">
        <f>SUM(AW10:AW10)</f>
        <v>0</v>
      </c>
      <c r="AX11" s="17">
        <f>SUM(AX10:AX10)</f>
        <v>0</v>
      </c>
      <c r="AY11" s="14">
        <f>SUM(AU11:AX11)</f>
        <v>2</v>
      </c>
      <c r="AZ11" s="14">
        <f>_xlfn.IFERROR(AY11/AT11,0)</f>
        <v>0.5</v>
      </c>
      <c r="BA11" s="17">
        <f>SUM(BA10:BA10)</f>
        <v>2</v>
      </c>
      <c r="BB11" s="17">
        <f>SUM(BB10:BB10)</f>
        <v>1</v>
      </c>
      <c r="BC11" s="17">
        <f>SUM(BC10:BC10)</f>
        <v>0</v>
      </c>
      <c r="BD11" s="17">
        <f>SUM(BD10:BD10)</f>
        <v>0</v>
      </c>
      <c r="BE11" s="17">
        <f>SUM(BE10:BE10)</f>
        <v>0</v>
      </c>
      <c r="BF11" s="14">
        <f>SUM(BB11:BE11)</f>
        <v>1</v>
      </c>
      <c r="BG11" s="14">
        <f>_xlfn.IFERROR(BF11/BA11,0)</f>
        <v>0.5</v>
      </c>
      <c r="BH11" s="18">
        <f>SUM(BH10:BH10)</f>
        <v>0</v>
      </c>
      <c r="BI11" s="18">
        <f>SUM(BI10:BI10)</f>
        <v>0</v>
      </c>
      <c r="BJ11" s="18">
        <f>SUM(BJ10:BJ10)</f>
        <v>0</v>
      </c>
      <c r="BK11" s="18">
        <f>SUM(BK10:BK10)</f>
        <v>0</v>
      </c>
      <c r="BL11" s="18">
        <f>SUM(BL10:BL10)</f>
        <v>0</v>
      </c>
      <c r="BM11" s="14">
        <f>SUM(BI11:BL11)</f>
        <v>0</v>
      </c>
      <c r="BN11" s="14">
        <f>_xlfn.IFERROR(BM11/BH11,0)</f>
        <v>0</v>
      </c>
      <c r="BO11" s="18">
        <f>SUM(BO10:BO10)</f>
        <v>1</v>
      </c>
      <c r="BP11" s="18">
        <f>SUM(BP10:BP10)</f>
        <v>1</v>
      </c>
      <c r="BQ11" s="18">
        <f>SUM(BQ10:BQ10)</f>
        <v>0</v>
      </c>
      <c r="BR11" s="18">
        <f>SUM(BR10:BR10)</f>
        <v>0</v>
      </c>
      <c r="BS11" s="18">
        <f>SUM(BS10:BS10)</f>
        <v>0</v>
      </c>
      <c r="BT11" s="14">
        <f>SUM(BP11:BS11)</f>
        <v>1</v>
      </c>
      <c r="BU11" s="14">
        <f>_xlfn.IFERROR(BT11/BO11,0)</f>
        <v>1</v>
      </c>
      <c r="BV11" s="18">
        <f>SUM(BV10:BV10)</f>
        <v>1</v>
      </c>
      <c r="BW11" s="18">
        <f>SUM(BW10:BW10)</f>
        <v>1</v>
      </c>
      <c r="BX11" s="18">
        <f>SUM(BX10:BX10)</f>
        <v>0</v>
      </c>
      <c r="BY11" s="18">
        <f>SUM(BY10:BY10)</f>
        <v>0</v>
      </c>
      <c r="BZ11" s="18">
        <f>SUM(BZ10:BZ10)</f>
        <v>0</v>
      </c>
      <c r="CA11" s="14">
        <f>SUM(BW11:BZ11)</f>
        <v>1</v>
      </c>
      <c r="CB11" s="14">
        <f>_xlfn.IFERROR(CA11/BV11,0)</f>
        <v>1</v>
      </c>
      <c r="CC11" s="18">
        <f>SUM(CC10:CC10)</f>
        <v>10</v>
      </c>
      <c r="CD11" s="18">
        <f>SUM(CD10:CD10)</f>
        <v>4</v>
      </c>
      <c r="CE11" s="18">
        <f>SUM(CE10:CE10)</f>
        <v>0</v>
      </c>
      <c r="CF11" s="18">
        <f>SUM(CF10:CF10)</f>
        <v>0</v>
      </c>
      <c r="CG11" s="18">
        <f>SUM(CG10:CG10)</f>
        <v>0</v>
      </c>
      <c r="CH11" s="14">
        <f>SUM(CD11:CG11)</f>
        <v>4</v>
      </c>
      <c r="CI11" s="14">
        <v>0.3</v>
      </c>
      <c r="CJ11" s="17">
        <f>SUM(CJ10:CJ10)</f>
        <v>6</v>
      </c>
      <c r="CK11" s="17">
        <f>SUM(CK10:CK10)</f>
        <v>3</v>
      </c>
      <c r="CL11" s="17">
        <f>SUM(CL10:CL10)</f>
        <v>0</v>
      </c>
      <c r="CM11" s="17">
        <f>SUM(CM10:CM10)</f>
        <v>0</v>
      </c>
      <c r="CN11" s="17">
        <f>SUM(CN10:CN10)</f>
        <v>0</v>
      </c>
      <c r="CO11" s="14">
        <f>SUM(CK11:CN11)</f>
        <v>3</v>
      </c>
      <c r="CP11" s="14">
        <f>_xlfn.IFERROR(CO11/CJ11,0)</f>
        <v>0.5</v>
      </c>
      <c r="CQ11" s="18">
        <f>SUM(CQ10:CQ10)</f>
        <v>310</v>
      </c>
      <c r="CR11" s="18">
        <f>SUM(CR10:CR10)</f>
        <v>80</v>
      </c>
      <c r="CS11" s="18">
        <f>SUM(CS10:CS10)</f>
        <v>0</v>
      </c>
      <c r="CT11" s="18">
        <f>SUM(CT10:CT10)</f>
        <v>0</v>
      </c>
      <c r="CU11" s="18">
        <f>SUM(CU10:CU10)</f>
        <v>0</v>
      </c>
      <c r="CV11" s="14">
        <f>SUM(CR11:CU11)</f>
        <v>80</v>
      </c>
      <c r="CW11" s="14">
        <f>_xlfn.IFERROR(CV11/CQ11,0)</f>
        <v>0.25806451612903225</v>
      </c>
      <c r="CX11" s="19">
        <f>SUM(CX10:CX10)</f>
        <v>0</v>
      </c>
      <c r="CY11" s="19">
        <f>SUM(CY10:CY10)</f>
        <v>0</v>
      </c>
      <c r="CZ11" s="19">
        <f>SUM(CZ10:CZ10)</f>
        <v>0</v>
      </c>
      <c r="DA11" s="19">
        <f>SUM(DA10:DA10)</f>
        <v>0</v>
      </c>
      <c r="DB11" s="19">
        <f>SUM(DB10:DB10)</f>
        <v>0</v>
      </c>
      <c r="DC11" s="15">
        <f>SUM(CY11:DB11)</f>
        <v>0</v>
      </c>
      <c r="DD11" s="15">
        <f>_xlfn.IFERROR(DC11/CX11,0)</f>
        <v>0</v>
      </c>
      <c r="DE11" s="19">
        <f>SUM(DE10:DE10)</f>
        <v>0</v>
      </c>
      <c r="DF11" s="19">
        <f>SUM(DF10:DF10)</f>
        <v>0</v>
      </c>
      <c r="DG11" s="19">
        <f>SUM(DG10:DG10)</f>
        <v>0</v>
      </c>
      <c r="DH11" s="19">
        <f>SUM(DH10:DH10)</f>
        <v>0</v>
      </c>
      <c r="DI11" s="19">
        <f>SUM(DI10:DI10)</f>
        <v>0</v>
      </c>
      <c r="DJ11" s="16">
        <f>SUM(DF11:DI11)</f>
        <v>0</v>
      </c>
      <c r="DK11" s="16">
        <f>_xlfn.IFERROR(DJ11/DE11,0)</f>
        <v>0</v>
      </c>
      <c r="DL11" s="20">
        <f>SUM(DL10:DL10)</f>
        <v>0</v>
      </c>
      <c r="DM11" s="20">
        <f>SUM(DM10:DM10)</f>
        <v>0</v>
      </c>
      <c r="DN11" s="20">
        <f>SUM(DN10:DN10)</f>
        <v>0</v>
      </c>
      <c r="DO11" s="20">
        <f>SUM(DO10:DO10)</f>
        <v>0</v>
      </c>
      <c r="DP11" s="20">
        <f>SUM(DP10:DP10)</f>
        <v>0</v>
      </c>
      <c r="DQ11" s="15">
        <f>SUM(DM11:DP11)</f>
        <v>0</v>
      </c>
      <c r="DR11" s="15">
        <f>_xlfn.IFERROR(DQ11/DL11,0)</f>
        <v>0</v>
      </c>
      <c r="DS11" s="19">
        <f>SUM(DS10:DS10)</f>
        <v>250</v>
      </c>
      <c r="DT11" s="19">
        <f>SUM(DT10:DT10)</f>
        <v>75</v>
      </c>
      <c r="DU11" s="19">
        <f>SUM(DU10:DU10)</f>
        <v>0</v>
      </c>
      <c r="DV11" s="19">
        <f>SUM(DV10:DV10)</f>
        <v>0</v>
      </c>
      <c r="DW11" s="19">
        <f>SUM(DW10:DW10)</f>
        <v>0</v>
      </c>
      <c r="DX11" s="15">
        <f>SUM(DT11:DW11)</f>
        <v>75</v>
      </c>
      <c r="DY11" s="15">
        <f>_xlfn.IFERROR(DX11/DS11,0)</f>
        <v>0.3</v>
      </c>
      <c r="DZ11" s="19">
        <f>SUM(DZ10:DZ10)</f>
        <v>0</v>
      </c>
      <c r="EA11" s="19">
        <f>SUM(EA10:EA10)</f>
        <v>0</v>
      </c>
      <c r="EB11" s="19">
        <f>SUM(EB10:EB10)</f>
        <v>0</v>
      </c>
      <c r="EC11" s="19">
        <f>SUM(EC10:EC10)</f>
        <v>0</v>
      </c>
      <c r="ED11" s="19">
        <f>SUM(ED10:ED10)</f>
        <v>0</v>
      </c>
      <c r="EE11" s="15">
        <f>SUM(EA11:ED11)</f>
        <v>0</v>
      </c>
      <c r="EF11" s="15">
        <f>_xlfn.IFERROR(EE11/DZ11,0)</f>
        <v>0</v>
      </c>
    </row>
    <row r="12" spans="1:136" ht="15.75">
      <c r="A12" s="66"/>
      <c r="B12" s="8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</row>
    <row r="13" ht="15.75">
      <c r="A13" s="66"/>
    </row>
    <row r="14" ht="15">
      <c r="A14" s="66"/>
    </row>
    <row r="15" ht="15">
      <c r="A15" s="66"/>
    </row>
    <row r="16" spans="1:9" ht="15.75">
      <c r="A16" s="66"/>
      <c r="G16" s="1"/>
      <c r="H16" s="1" t="s">
        <v>142</v>
      </c>
      <c r="I16" s="60"/>
    </row>
    <row r="17" spans="1:9" ht="19.5">
      <c r="A17" s="66"/>
      <c r="G17" s="1"/>
      <c r="H17" s="109" t="s">
        <v>144</v>
      </c>
      <c r="I17" s="60"/>
    </row>
    <row r="18" spans="1:9" ht="19.5">
      <c r="A18" s="67"/>
      <c r="G18" s="1"/>
      <c r="H18" s="112" t="s">
        <v>143</v>
      </c>
      <c r="I18" s="60"/>
    </row>
    <row r="19" spans="1:138" ht="15.75">
      <c r="A19" s="68" t="s">
        <v>8</v>
      </c>
      <c r="EG19" s="1"/>
      <c r="EH19" s="1"/>
    </row>
    <row r="20" ht="15">
      <c r="A20" s="7"/>
    </row>
  </sheetData>
  <sheetProtection/>
  <mergeCells count="35">
    <mergeCell ref="A2:K2"/>
    <mergeCell ref="A3:C3"/>
    <mergeCell ref="DZ5:EF6"/>
    <mergeCell ref="DZ7:EF7"/>
    <mergeCell ref="A5:C7"/>
    <mergeCell ref="A4:D4"/>
    <mergeCell ref="DE5:DK6"/>
    <mergeCell ref="DE7:DK7"/>
    <mergeCell ref="DL5:DR6"/>
    <mergeCell ref="DL7:DR7"/>
    <mergeCell ref="DS5:DY6"/>
    <mergeCell ref="DS7:DY7"/>
    <mergeCell ref="BV5:CB6"/>
    <mergeCell ref="BV7:CB7"/>
    <mergeCell ref="CC5:CP6"/>
    <mergeCell ref="CJ7:CP7"/>
    <mergeCell ref="CQ5:CW6"/>
    <mergeCell ref="CX5:DD6"/>
    <mergeCell ref="CX7:DD7"/>
    <mergeCell ref="AM7:AS7"/>
    <mergeCell ref="AT7:AZ7"/>
    <mergeCell ref="BA7:BG7"/>
    <mergeCell ref="BH7:BN7"/>
    <mergeCell ref="BO5:BU6"/>
    <mergeCell ref="BO7:BU7"/>
    <mergeCell ref="AM5:BN6"/>
    <mergeCell ref="Y7:AE7"/>
    <mergeCell ref="AF5:AL6"/>
    <mergeCell ref="D5:J6"/>
    <mergeCell ref="K5:Q6"/>
    <mergeCell ref="R5:X6"/>
    <mergeCell ref="R7:X7"/>
    <mergeCell ref="D7:J7"/>
    <mergeCell ref="K7:Q7"/>
    <mergeCell ref="AF7:AL7"/>
  </mergeCells>
  <printOptions/>
  <pageMargins left="0.7" right="0.7" top="0.75" bottom="0.75" header="0.3" footer="0.3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6"/>
  <sheetViews>
    <sheetView tabSelected="1" zoomScalePageLayoutView="0" workbookViewId="0" topLeftCell="A28">
      <selection activeCell="L35" sqref="L35"/>
    </sheetView>
  </sheetViews>
  <sheetFormatPr defaultColWidth="8.7109375" defaultRowHeight="15"/>
  <cols>
    <col min="1" max="1" width="17.140625" style="1" customWidth="1"/>
    <col min="2" max="2" width="7.00390625" style="1" customWidth="1"/>
    <col min="3" max="3" width="24.421875" style="1" customWidth="1"/>
    <col min="4" max="4" width="29.421875" style="1" customWidth="1"/>
    <col min="5" max="16384" width="8.7109375" style="1" customWidth="1"/>
  </cols>
  <sheetData>
    <row r="1" spans="1:15" ht="19.5">
      <c r="A1" s="174" t="s">
        <v>136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</row>
    <row r="2" spans="1:15" ht="63">
      <c r="A2" s="45" t="s">
        <v>47</v>
      </c>
      <c r="B2" s="45" t="s">
        <v>48</v>
      </c>
      <c r="C2" s="45" t="s">
        <v>49</v>
      </c>
      <c r="D2" s="45" t="s">
        <v>50</v>
      </c>
      <c r="E2" s="45" t="s">
        <v>51</v>
      </c>
      <c r="F2" s="45" t="s">
        <v>52</v>
      </c>
      <c r="G2" s="45" t="s">
        <v>53</v>
      </c>
      <c r="H2" s="45" t="s">
        <v>54</v>
      </c>
      <c r="I2" s="45" t="s">
        <v>56</v>
      </c>
      <c r="J2" s="45" t="s">
        <v>55</v>
      </c>
      <c r="K2" s="45" t="s">
        <v>57</v>
      </c>
      <c r="L2" s="45" t="s">
        <v>58</v>
      </c>
      <c r="M2" s="45" t="s">
        <v>59</v>
      </c>
      <c r="N2" s="45" t="s">
        <v>60</v>
      </c>
      <c r="O2" s="45" t="s">
        <v>61</v>
      </c>
    </row>
    <row r="3" spans="1:15" ht="15.75">
      <c r="A3" s="48">
        <v>1</v>
      </c>
      <c r="B3" s="48">
        <v>2</v>
      </c>
      <c r="C3" s="48">
        <v>3</v>
      </c>
      <c r="D3" s="48">
        <v>4</v>
      </c>
      <c r="E3" s="48">
        <v>5</v>
      </c>
      <c r="F3" s="48">
        <v>6</v>
      </c>
      <c r="G3" s="48">
        <v>7</v>
      </c>
      <c r="H3" s="48">
        <v>8</v>
      </c>
      <c r="I3" s="48">
        <v>9</v>
      </c>
      <c r="J3" s="48">
        <v>10</v>
      </c>
      <c r="K3" s="48">
        <v>11</v>
      </c>
      <c r="L3" s="48">
        <v>12</v>
      </c>
      <c r="M3" s="48">
        <v>13</v>
      </c>
      <c r="N3" s="48">
        <v>14</v>
      </c>
      <c r="O3" s="48">
        <v>15</v>
      </c>
    </row>
    <row r="4" spans="1:16" ht="15.75">
      <c r="A4" s="176" t="s">
        <v>62</v>
      </c>
      <c r="B4" s="168">
        <v>25</v>
      </c>
      <c r="C4" s="49" t="s">
        <v>63</v>
      </c>
      <c r="D4" s="50" t="s">
        <v>69</v>
      </c>
      <c r="E4" s="57">
        <v>5</v>
      </c>
      <c r="F4" s="58">
        <v>2</v>
      </c>
      <c r="G4" s="57" t="s">
        <v>76</v>
      </c>
      <c r="H4" s="46">
        <v>0</v>
      </c>
      <c r="I4" s="46"/>
      <c r="J4" s="44">
        <f>_xlfn.IFERROR(H4+I4,0)</f>
        <v>0</v>
      </c>
      <c r="K4" s="44"/>
      <c r="L4" s="44"/>
      <c r="M4" s="44">
        <f>_xlfn.IFERROR(J4:L4,0)</f>
        <v>0</v>
      </c>
      <c r="N4" s="44">
        <f>_xlfn.IFERROR(P4/F4*5,0)</f>
        <v>0</v>
      </c>
      <c r="O4" s="43"/>
      <c r="P4" s="61">
        <f>H4+I4+K4+L4</f>
        <v>0</v>
      </c>
    </row>
    <row r="5" spans="1:16" ht="15.75">
      <c r="A5" s="176"/>
      <c r="B5" s="168"/>
      <c r="C5" s="49" t="s">
        <v>64</v>
      </c>
      <c r="D5" s="50" t="s">
        <v>70</v>
      </c>
      <c r="E5" s="57">
        <v>5</v>
      </c>
      <c r="F5" s="114">
        <v>0.4</v>
      </c>
      <c r="G5" s="57" t="s">
        <v>106</v>
      </c>
      <c r="H5" s="115">
        <v>0.4</v>
      </c>
      <c r="I5" s="44"/>
      <c r="J5" s="44">
        <f aca="true" t="shared" si="0" ref="J5:J30">_xlfn.IFERROR(H5+I5,0)</f>
        <v>0.4</v>
      </c>
      <c r="K5" s="44"/>
      <c r="L5" s="44"/>
      <c r="M5" s="44">
        <f aca="true" t="shared" si="1" ref="M5:M30">_xlfn.IFERROR(J5:L5,0)</f>
        <v>0</v>
      </c>
      <c r="N5" s="44">
        <f aca="true" t="shared" si="2" ref="N5:N30">_xlfn.IFERROR(P5/F5*5,0)</f>
        <v>5</v>
      </c>
      <c r="O5" s="43"/>
      <c r="P5" s="61">
        <f aca="true" t="shared" si="3" ref="P5:P30">H5+I5+K5+L5</f>
        <v>0.4</v>
      </c>
    </row>
    <row r="6" spans="1:16" ht="27">
      <c r="A6" s="176"/>
      <c r="B6" s="168"/>
      <c r="C6" s="49" t="s">
        <v>65</v>
      </c>
      <c r="D6" s="50" t="s">
        <v>71</v>
      </c>
      <c r="E6" s="57">
        <v>2</v>
      </c>
      <c r="F6" s="58">
        <v>1</v>
      </c>
      <c r="G6" s="57" t="s">
        <v>76</v>
      </c>
      <c r="H6" s="46">
        <v>1</v>
      </c>
      <c r="I6" s="44"/>
      <c r="J6" s="44">
        <f t="shared" si="0"/>
        <v>1</v>
      </c>
      <c r="K6" s="44"/>
      <c r="L6" s="44"/>
      <c r="M6" s="44">
        <f t="shared" si="1"/>
        <v>0</v>
      </c>
      <c r="N6" s="44">
        <f>_xlfn.IFERROR(P6/F6*5,0)</f>
        <v>5</v>
      </c>
      <c r="O6" s="43"/>
      <c r="P6" s="61">
        <f t="shared" si="3"/>
        <v>1</v>
      </c>
    </row>
    <row r="7" spans="1:16" ht="40.5">
      <c r="A7" s="176"/>
      <c r="B7" s="168"/>
      <c r="C7" s="49" t="s">
        <v>66</v>
      </c>
      <c r="D7" s="49" t="s">
        <v>72</v>
      </c>
      <c r="E7" s="57">
        <v>3</v>
      </c>
      <c r="F7" s="58">
        <v>2</v>
      </c>
      <c r="G7" s="57" t="s">
        <v>76</v>
      </c>
      <c r="H7" s="46">
        <v>1</v>
      </c>
      <c r="I7" s="44"/>
      <c r="J7" s="44">
        <f t="shared" si="0"/>
        <v>1</v>
      </c>
      <c r="K7" s="46"/>
      <c r="L7" s="44"/>
      <c r="M7" s="44">
        <f t="shared" si="1"/>
        <v>0</v>
      </c>
      <c r="N7" s="44">
        <f t="shared" si="2"/>
        <v>2.5</v>
      </c>
      <c r="O7" s="43"/>
      <c r="P7" s="61">
        <f t="shared" si="3"/>
        <v>1</v>
      </c>
    </row>
    <row r="8" spans="1:16" ht="15.75">
      <c r="A8" s="176"/>
      <c r="B8" s="168"/>
      <c r="C8" s="175" t="s">
        <v>67</v>
      </c>
      <c r="D8" s="50" t="s">
        <v>73</v>
      </c>
      <c r="E8" s="57">
        <v>3</v>
      </c>
      <c r="F8" s="58">
        <v>0</v>
      </c>
      <c r="G8" s="57" t="s">
        <v>76</v>
      </c>
      <c r="H8" s="44">
        <v>0</v>
      </c>
      <c r="I8" s="44"/>
      <c r="J8" s="44">
        <v>0</v>
      </c>
      <c r="K8" s="44"/>
      <c r="L8" s="44"/>
      <c r="M8" s="44"/>
      <c r="N8" s="44">
        <f t="shared" si="2"/>
        <v>0</v>
      </c>
      <c r="O8" s="43"/>
      <c r="P8" s="61">
        <f t="shared" si="3"/>
        <v>0</v>
      </c>
    </row>
    <row r="9" spans="1:16" ht="15.75">
      <c r="A9" s="176"/>
      <c r="B9" s="168"/>
      <c r="C9" s="175"/>
      <c r="D9" s="50" t="s">
        <v>74</v>
      </c>
      <c r="E9" s="57">
        <v>4</v>
      </c>
      <c r="F9" s="58">
        <v>1</v>
      </c>
      <c r="G9" s="57" t="s">
        <v>76</v>
      </c>
      <c r="H9" s="44">
        <v>0</v>
      </c>
      <c r="I9" s="44"/>
      <c r="J9" s="44">
        <f t="shared" si="0"/>
        <v>0</v>
      </c>
      <c r="K9" s="44"/>
      <c r="L9" s="44"/>
      <c r="M9" s="44">
        <f t="shared" si="1"/>
        <v>0</v>
      </c>
      <c r="N9" s="44">
        <f t="shared" si="2"/>
        <v>0</v>
      </c>
      <c r="O9" s="43"/>
      <c r="P9" s="61">
        <f t="shared" si="3"/>
        <v>0</v>
      </c>
    </row>
    <row r="10" spans="1:16" ht="15.75">
      <c r="A10" s="176"/>
      <c r="B10" s="168"/>
      <c r="C10" s="49" t="s">
        <v>68</v>
      </c>
      <c r="D10" s="50" t="s">
        <v>75</v>
      </c>
      <c r="E10" s="57">
        <v>3</v>
      </c>
      <c r="F10" s="58">
        <v>15</v>
      </c>
      <c r="G10" s="57" t="s">
        <v>76</v>
      </c>
      <c r="H10" s="46">
        <v>5</v>
      </c>
      <c r="I10" s="44"/>
      <c r="J10" s="44">
        <f t="shared" si="0"/>
        <v>5</v>
      </c>
      <c r="K10" s="44"/>
      <c r="L10" s="44"/>
      <c r="M10" s="44">
        <f t="shared" si="1"/>
        <v>0</v>
      </c>
      <c r="N10" s="44">
        <f t="shared" si="2"/>
        <v>1.6666666666666665</v>
      </c>
      <c r="O10" s="43"/>
      <c r="P10" s="61">
        <f t="shared" si="3"/>
        <v>5</v>
      </c>
    </row>
    <row r="11" spans="1:16" ht="15" customHeight="1">
      <c r="A11" s="172" t="s">
        <v>77</v>
      </c>
      <c r="B11" s="168">
        <v>25</v>
      </c>
      <c r="C11" s="171" t="s">
        <v>78</v>
      </c>
      <c r="D11" s="49" t="s">
        <v>79</v>
      </c>
      <c r="E11" s="57">
        <v>4</v>
      </c>
      <c r="F11" s="58">
        <v>6</v>
      </c>
      <c r="G11" s="57" t="s">
        <v>76</v>
      </c>
      <c r="H11" s="46">
        <v>0</v>
      </c>
      <c r="I11" s="44"/>
      <c r="J11" s="44">
        <f t="shared" si="0"/>
        <v>0</v>
      </c>
      <c r="K11" s="44"/>
      <c r="L11" s="44"/>
      <c r="M11" s="44">
        <f t="shared" si="1"/>
        <v>0</v>
      </c>
      <c r="N11" s="44">
        <f t="shared" si="2"/>
        <v>0</v>
      </c>
      <c r="O11" s="43"/>
      <c r="P11" s="61">
        <f t="shared" si="3"/>
        <v>0</v>
      </c>
    </row>
    <row r="12" spans="1:16" ht="27">
      <c r="A12" s="172"/>
      <c r="B12" s="168"/>
      <c r="C12" s="171"/>
      <c r="D12" s="49" t="s">
        <v>80</v>
      </c>
      <c r="E12" s="57">
        <v>2</v>
      </c>
      <c r="F12" s="58">
        <v>4</v>
      </c>
      <c r="G12" s="57" t="s">
        <v>76</v>
      </c>
      <c r="H12" s="44">
        <v>2</v>
      </c>
      <c r="I12" s="44"/>
      <c r="J12" s="44">
        <f t="shared" si="0"/>
        <v>2</v>
      </c>
      <c r="K12" s="44"/>
      <c r="L12" s="44"/>
      <c r="M12" s="44">
        <f t="shared" si="1"/>
        <v>0</v>
      </c>
      <c r="N12" s="44">
        <f t="shared" si="2"/>
        <v>2.5</v>
      </c>
      <c r="O12" s="43"/>
      <c r="P12" s="61">
        <f t="shared" si="3"/>
        <v>2</v>
      </c>
    </row>
    <row r="13" spans="1:16" ht="27">
      <c r="A13" s="172"/>
      <c r="B13" s="168"/>
      <c r="C13" s="171"/>
      <c r="D13" s="49" t="s">
        <v>81</v>
      </c>
      <c r="E13" s="57">
        <v>2</v>
      </c>
      <c r="F13" s="58">
        <v>2</v>
      </c>
      <c r="G13" s="57" t="s">
        <v>76</v>
      </c>
      <c r="H13" s="44">
        <v>1</v>
      </c>
      <c r="I13" s="44"/>
      <c r="J13" s="44">
        <f t="shared" si="0"/>
        <v>1</v>
      </c>
      <c r="K13" s="44"/>
      <c r="L13" s="44"/>
      <c r="M13" s="44">
        <f t="shared" si="1"/>
        <v>0</v>
      </c>
      <c r="N13" s="44">
        <f t="shared" si="2"/>
        <v>2.5</v>
      </c>
      <c r="O13" s="43"/>
      <c r="P13" s="61">
        <f t="shared" si="3"/>
        <v>1</v>
      </c>
    </row>
    <row r="14" spans="1:16" ht="15.75">
      <c r="A14" s="172"/>
      <c r="B14" s="168"/>
      <c r="C14" s="171"/>
      <c r="D14" s="49" t="s">
        <v>82</v>
      </c>
      <c r="E14" s="57">
        <v>2</v>
      </c>
      <c r="F14" s="58">
        <v>0</v>
      </c>
      <c r="G14" s="57" t="s">
        <v>76</v>
      </c>
      <c r="H14" s="44">
        <v>0</v>
      </c>
      <c r="I14" s="44"/>
      <c r="J14" s="44">
        <f t="shared" si="0"/>
        <v>0</v>
      </c>
      <c r="K14" s="44"/>
      <c r="L14" s="44"/>
      <c r="M14" s="44">
        <f t="shared" si="1"/>
        <v>0</v>
      </c>
      <c r="N14" s="44">
        <f t="shared" si="2"/>
        <v>0</v>
      </c>
      <c r="O14" s="43"/>
      <c r="P14" s="61">
        <f t="shared" si="3"/>
        <v>0</v>
      </c>
    </row>
    <row r="15" spans="1:16" ht="27">
      <c r="A15" s="172"/>
      <c r="B15" s="168"/>
      <c r="C15" s="171"/>
      <c r="D15" s="49" t="s">
        <v>83</v>
      </c>
      <c r="E15" s="57">
        <v>2</v>
      </c>
      <c r="F15" s="58">
        <v>0</v>
      </c>
      <c r="G15" s="57" t="s">
        <v>104</v>
      </c>
      <c r="H15" s="44">
        <v>0</v>
      </c>
      <c r="I15" s="44"/>
      <c r="J15" s="44">
        <f t="shared" si="0"/>
        <v>0</v>
      </c>
      <c r="K15" s="44"/>
      <c r="L15" s="44"/>
      <c r="M15" s="44">
        <f t="shared" si="1"/>
        <v>0</v>
      </c>
      <c r="N15" s="44">
        <f t="shared" si="2"/>
        <v>0</v>
      </c>
      <c r="O15" s="43"/>
      <c r="P15" s="61">
        <f t="shared" si="3"/>
        <v>0</v>
      </c>
    </row>
    <row r="16" spans="1:16" ht="27">
      <c r="A16" s="172"/>
      <c r="B16" s="168"/>
      <c r="C16" s="52" t="s">
        <v>84</v>
      </c>
      <c r="D16" s="53" t="s">
        <v>86</v>
      </c>
      <c r="E16" s="58">
        <v>0</v>
      </c>
      <c r="F16" s="58">
        <v>0</v>
      </c>
      <c r="G16" s="57" t="s">
        <v>76</v>
      </c>
      <c r="H16" s="44">
        <v>0</v>
      </c>
      <c r="I16" s="44"/>
      <c r="J16" s="44">
        <f t="shared" si="0"/>
        <v>0</v>
      </c>
      <c r="K16" s="44"/>
      <c r="L16" s="44"/>
      <c r="M16" s="44">
        <f t="shared" si="1"/>
        <v>0</v>
      </c>
      <c r="N16" s="44">
        <f t="shared" si="2"/>
        <v>0</v>
      </c>
      <c r="O16" s="43"/>
      <c r="P16" s="61">
        <f t="shared" si="3"/>
        <v>0</v>
      </c>
    </row>
    <row r="17" spans="1:16" ht="27">
      <c r="A17" s="172"/>
      <c r="B17" s="168"/>
      <c r="C17" s="52" t="s">
        <v>85</v>
      </c>
      <c r="D17" s="49" t="s">
        <v>87</v>
      </c>
      <c r="E17" s="58">
        <v>2</v>
      </c>
      <c r="F17" s="58">
        <v>1</v>
      </c>
      <c r="G17" s="57" t="s">
        <v>103</v>
      </c>
      <c r="H17" s="44">
        <v>1</v>
      </c>
      <c r="I17" s="44"/>
      <c r="J17" s="44">
        <f t="shared" si="0"/>
        <v>1</v>
      </c>
      <c r="K17" s="44"/>
      <c r="L17" s="44"/>
      <c r="M17" s="44">
        <f t="shared" si="1"/>
        <v>0</v>
      </c>
      <c r="N17" s="44">
        <f t="shared" si="2"/>
        <v>5</v>
      </c>
      <c r="O17" s="43"/>
      <c r="P17" s="61">
        <f t="shared" si="3"/>
        <v>1</v>
      </c>
    </row>
    <row r="18" spans="1:16" ht="27">
      <c r="A18" s="172"/>
      <c r="B18" s="168"/>
      <c r="C18" s="170" t="s">
        <v>90</v>
      </c>
      <c r="D18" s="49" t="s">
        <v>88</v>
      </c>
      <c r="E18" s="58">
        <v>1</v>
      </c>
      <c r="F18" s="58">
        <v>1</v>
      </c>
      <c r="G18" s="57" t="s">
        <v>76</v>
      </c>
      <c r="H18" s="46">
        <v>1</v>
      </c>
      <c r="I18" s="44"/>
      <c r="J18" s="44">
        <f t="shared" si="0"/>
        <v>1</v>
      </c>
      <c r="K18" s="44"/>
      <c r="L18" s="44"/>
      <c r="M18" s="44">
        <f t="shared" si="1"/>
        <v>0</v>
      </c>
      <c r="N18" s="44">
        <f t="shared" si="2"/>
        <v>5</v>
      </c>
      <c r="O18" s="43"/>
      <c r="P18" s="61">
        <f t="shared" si="3"/>
        <v>1</v>
      </c>
    </row>
    <row r="19" spans="1:16" ht="27">
      <c r="A19" s="172"/>
      <c r="B19" s="168"/>
      <c r="C19" s="170"/>
      <c r="D19" s="49" t="s">
        <v>89</v>
      </c>
      <c r="E19" s="57">
        <v>1</v>
      </c>
      <c r="F19" s="58">
        <v>0</v>
      </c>
      <c r="G19" s="59" t="s">
        <v>76</v>
      </c>
      <c r="H19" s="44">
        <v>0</v>
      </c>
      <c r="I19" s="44"/>
      <c r="J19" s="44">
        <f t="shared" si="0"/>
        <v>0</v>
      </c>
      <c r="K19" s="44"/>
      <c r="L19" s="44"/>
      <c r="M19" s="44">
        <f t="shared" si="1"/>
        <v>0</v>
      </c>
      <c r="N19" s="44">
        <f t="shared" si="2"/>
        <v>0</v>
      </c>
      <c r="O19" s="43"/>
      <c r="P19" s="61">
        <f t="shared" si="3"/>
        <v>0</v>
      </c>
    </row>
    <row r="20" spans="1:16" ht="27">
      <c r="A20" s="172"/>
      <c r="B20" s="168"/>
      <c r="C20" s="173" t="s">
        <v>91</v>
      </c>
      <c r="D20" s="49" t="s">
        <v>92</v>
      </c>
      <c r="E20" s="57">
        <v>2</v>
      </c>
      <c r="F20" s="58">
        <v>10</v>
      </c>
      <c r="G20" s="57" t="s">
        <v>76</v>
      </c>
      <c r="H20" s="46">
        <v>4</v>
      </c>
      <c r="I20" s="44"/>
      <c r="J20" s="44">
        <f t="shared" si="0"/>
        <v>4</v>
      </c>
      <c r="K20" s="44"/>
      <c r="L20" s="44"/>
      <c r="M20" s="44">
        <f t="shared" si="1"/>
        <v>0</v>
      </c>
      <c r="N20" s="44">
        <f t="shared" si="2"/>
        <v>2</v>
      </c>
      <c r="O20" s="43"/>
      <c r="P20" s="61">
        <f t="shared" si="3"/>
        <v>4</v>
      </c>
    </row>
    <row r="21" spans="1:16" ht="15.75">
      <c r="A21" s="172"/>
      <c r="B21" s="168"/>
      <c r="C21" s="173"/>
      <c r="D21" s="49" t="s">
        <v>93</v>
      </c>
      <c r="E21" s="57">
        <v>2</v>
      </c>
      <c r="F21" s="58">
        <v>6</v>
      </c>
      <c r="G21" s="57" t="s">
        <v>76</v>
      </c>
      <c r="H21" s="46">
        <v>3</v>
      </c>
      <c r="I21" s="44"/>
      <c r="J21" s="44">
        <f t="shared" si="0"/>
        <v>3</v>
      </c>
      <c r="K21" s="44"/>
      <c r="L21" s="44"/>
      <c r="M21" s="44">
        <f t="shared" si="1"/>
        <v>0</v>
      </c>
      <c r="N21" s="44">
        <f t="shared" si="2"/>
        <v>2.5</v>
      </c>
      <c r="O21" s="43"/>
      <c r="P21" s="61">
        <f t="shared" si="3"/>
        <v>3</v>
      </c>
    </row>
    <row r="22" spans="1:16" ht="27">
      <c r="A22" s="172"/>
      <c r="B22" s="168"/>
      <c r="C22" s="49" t="s">
        <v>94</v>
      </c>
      <c r="D22" s="49" t="s">
        <v>97</v>
      </c>
      <c r="E22" s="57">
        <v>2</v>
      </c>
      <c r="F22" s="58">
        <v>310</v>
      </c>
      <c r="G22" s="57" t="s">
        <v>105</v>
      </c>
      <c r="H22" s="46">
        <v>80</v>
      </c>
      <c r="I22" s="44"/>
      <c r="J22" s="44">
        <f>_xlfn.IFERROR(H22+I22,0)</f>
        <v>80</v>
      </c>
      <c r="K22" s="44"/>
      <c r="L22" s="44"/>
      <c r="M22" s="44">
        <f t="shared" si="1"/>
        <v>0</v>
      </c>
      <c r="N22" s="44">
        <f t="shared" si="2"/>
        <v>1.2903225806451613</v>
      </c>
      <c r="O22" s="43"/>
      <c r="P22" s="61">
        <f t="shared" si="3"/>
        <v>80</v>
      </c>
    </row>
    <row r="23" spans="1:16" ht="27">
      <c r="A23" s="172"/>
      <c r="B23" s="168"/>
      <c r="C23" s="49" t="s">
        <v>95</v>
      </c>
      <c r="D23" s="49" t="s">
        <v>98</v>
      </c>
      <c r="E23" s="58">
        <v>1</v>
      </c>
      <c r="F23" s="58">
        <v>0</v>
      </c>
      <c r="G23" s="57" t="s">
        <v>106</v>
      </c>
      <c r="H23" s="44">
        <v>0</v>
      </c>
      <c r="I23" s="44"/>
      <c r="J23" s="44">
        <f t="shared" si="0"/>
        <v>0</v>
      </c>
      <c r="K23" s="44"/>
      <c r="L23" s="44"/>
      <c r="M23" s="44">
        <f t="shared" si="1"/>
        <v>0</v>
      </c>
      <c r="N23" s="44">
        <f t="shared" si="2"/>
        <v>0</v>
      </c>
      <c r="O23" s="43"/>
      <c r="P23" s="61">
        <f t="shared" si="3"/>
        <v>0</v>
      </c>
    </row>
    <row r="24" spans="1:16" ht="31.5" customHeight="1">
      <c r="A24" s="172"/>
      <c r="B24" s="168"/>
      <c r="C24" s="49" t="s">
        <v>96</v>
      </c>
      <c r="D24" s="49" t="s">
        <v>99</v>
      </c>
      <c r="E24" s="57">
        <v>2</v>
      </c>
      <c r="F24" s="58">
        <v>0</v>
      </c>
      <c r="G24" s="57" t="s">
        <v>76</v>
      </c>
      <c r="H24" s="44">
        <v>0</v>
      </c>
      <c r="I24" s="44"/>
      <c r="J24" s="44">
        <f>_xlfn.IFERROR(H24+I24,0)</f>
        <v>0</v>
      </c>
      <c r="K24" s="44"/>
      <c r="L24" s="44"/>
      <c r="M24" s="44">
        <f t="shared" si="1"/>
        <v>0</v>
      </c>
      <c r="N24" s="44">
        <f t="shared" si="2"/>
        <v>0</v>
      </c>
      <c r="O24" s="43"/>
      <c r="P24" s="61">
        <f t="shared" si="3"/>
        <v>0</v>
      </c>
    </row>
    <row r="25" spans="1:16" ht="43.5" customHeight="1">
      <c r="A25" s="172" t="s">
        <v>100</v>
      </c>
      <c r="B25" s="168">
        <v>10</v>
      </c>
      <c r="C25" s="173" t="s">
        <v>108</v>
      </c>
      <c r="D25" s="49" t="s">
        <v>101</v>
      </c>
      <c r="E25" s="47">
        <v>5</v>
      </c>
      <c r="F25" s="58">
        <v>0</v>
      </c>
      <c r="G25" s="57" t="s">
        <v>76</v>
      </c>
      <c r="H25" s="44">
        <v>0</v>
      </c>
      <c r="I25" s="44"/>
      <c r="J25" s="44">
        <f t="shared" si="0"/>
        <v>0</v>
      </c>
      <c r="K25" s="44"/>
      <c r="L25" s="44"/>
      <c r="M25" s="44">
        <f t="shared" si="1"/>
        <v>0</v>
      </c>
      <c r="N25" s="44">
        <f t="shared" si="2"/>
        <v>0</v>
      </c>
      <c r="O25" s="43"/>
      <c r="P25" s="61">
        <f t="shared" si="3"/>
        <v>0</v>
      </c>
    </row>
    <row r="26" spans="1:16" ht="15.75">
      <c r="A26" s="172"/>
      <c r="B26" s="168"/>
      <c r="C26" s="173"/>
      <c r="D26" s="49" t="s">
        <v>102</v>
      </c>
      <c r="E26" s="47">
        <v>5</v>
      </c>
      <c r="F26" s="58">
        <v>0</v>
      </c>
      <c r="G26" s="57" t="s">
        <v>76</v>
      </c>
      <c r="H26" s="46">
        <v>0</v>
      </c>
      <c r="I26" s="44"/>
      <c r="J26" s="44">
        <f t="shared" si="0"/>
        <v>0</v>
      </c>
      <c r="K26" s="44"/>
      <c r="L26" s="44"/>
      <c r="M26" s="44">
        <f t="shared" si="1"/>
        <v>0</v>
      </c>
      <c r="N26" s="44">
        <f t="shared" si="2"/>
        <v>0</v>
      </c>
      <c r="O26" s="43"/>
      <c r="P26" s="61">
        <f t="shared" si="3"/>
        <v>0</v>
      </c>
    </row>
    <row r="27" spans="1:16" ht="27.75" customHeight="1">
      <c r="A27" s="167" t="s">
        <v>107</v>
      </c>
      <c r="B27" s="168">
        <v>10</v>
      </c>
      <c r="C27" s="170" t="s">
        <v>109</v>
      </c>
      <c r="D27" s="53" t="s">
        <v>110</v>
      </c>
      <c r="E27" s="58">
        <v>3</v>
      </c>
      <c r="F27" s="58">
        <v>0</v>
      </c>
      <c r="G27" s="57" t="s">
        <v>76</v>
      </c>
      <c r="H27" s="51">
        <v>0</v>
      </c>
      <c r="I27" s="54"/>
      <c r="J27" s="44">
        <f t="shared" si="0"/>
        <v>0</v>
      </c>
      <c r="K27" s="44"/>
      <c r="L27" s="44"/>
      <c r="M27" s="44">
        <f t="shared" si="1"/>
        <v>0</v>
      </c>
      <c r="N27" s="44">
        <f t="shared" si="2"/>
        <v>0</v>
      </c>
      <c r="O27" s="43"/>
      <c r="P27" s="61">
        <f t="shared" si="3"/>
        <v>0</v>
      </c>
    </row>
    <row r="28" spans="1:16" ht="15.75">
      <c r="A28" s="167"/>
      <c r="B28" s="168"/>
      <c r="C28" s="170"/>
      <c r="D28" s="53" t="s">
        <v>111</v>
      </c>
      <c r="E28" s="58">
        <v>3</v>
      </c>
      <c r="F28" s="58">
        <v>0</v>
      </c>
      <c r="G28" s="57" t="s">
        <v>76</v>
      </c>
      <c r="H28" s="51">
        <v>0</v>
      </c>
      <c r="I28" s="54"/>
      <c r="J28" s="44">
        <f t="shared" si="0"/>
        <v>0</v>
      </c>
      <c r="K28" s="44"/>
      <c r="L28" s="44"/>
      <c r="M28" s="44">
        <f t="shared" si="1"/>
        <v>0</v>
      </c>
      <c r="N28" s="44">
        <f t="shared" si="2"/>
        <v>0</v>
      </c>
      <c r="O28" s="43"/>
      <c r="P28" s="61">
        <f t="shared" si="3"/>
        <v>0</v>
      </c>
    </row>
    <row r="29" spans="1:16" ht="43.5" customHeight="1">
      <c r="A29" s="167"/>
      <c r="B29" s="168"/>
      <c r="C29" s="52" t="s">
        <v>112</v>
      </c>
      <c r="D29" s="53" t="s">
        <v>113</v>
      </c>
      <c r="E29" s="58">
        <v>3</v>
      </c>
      <c r="F29" s="58">
        <v>250</v>
      </c>
      <c r="G29" s="58" t="s">
        <v>76</v>
      </c>
      <c r="H29" s="51">
        <v>75</v>
      </c>
      <c r="I29" s="55"/>
      <c r="J29" s="44">
        <v>0</v>
      </c>
      <c r="K29" s="44"/>
      <c r="L29" s="44"/>
      <c r="M29" s="44">
        <f t="shared" si="1"/>
        <v>0</v>
      </c>
      <c r="N29" s="44">
        <f t="shared" si="2"/>
        <v>1.5</v>
      </c>
      <c r="O29" s="43"/>
      <c r="P29" s="61">
        <f t="shared" si="3"/>
        <v>75</v>
      </c>
    </row>
    <row r="30" spans="1:16" ht="27" customHeight="1">
      <c r="A30" s="167"/>
      <c r="B30" s="168"/>
      <c r="C30" s="52" t="s">
        <v>115</v>
      </c>
      <c r="D30" s="53" t="s">
        <v>114</v>
      </c>
      <c r="E30" s="58">
        <v>1</v>
      </c>
      <c r="F30" s="58">
        <v>0</v>
      </c>
      <c r="G30" s="58" t="s">
        <v>76</v>
      </c>
      <c r="H30" s="51">
        <v>0</v>
      </c>
      <c r="I30" s="56"/>
      <c r="J30" s="44">
        <f t="shared" si="0"/>
        <v>0</v>
      </c>
      <c r="K30" s="44"/>
      <c r="L30" s="44"/>
      <c r="M30" s="44">
        <f t="shared" si="1"/>
        <v>0</v>
      </c>
      <c r="N30" s="44">
        <f t="shared" si="2"/>
        <v>0</v>
      </c>
      <c r="O30" s="43"/>
      <c r="P30" s="61">
        <f t="shared" si="3"/>
        <v>0</v>
      </c>
    </row>
    <row r="31" spans="1:14" ht="15.75">
      <c r="A31" s="60"/>
      <c r="B31" s="169" t="s">
        <v>118</v>
      </c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64">
        <f>SUM(N4:N30)</f>
        <v>36.456989247311824</v>
      </c>
    </row>
    <row r="32" spans="1:14" ht="15.7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</row>
    <row r="33" spans="1:14" ht="15.7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</row>
    <row r="34" spans="10:13" ht="15.75">
      <c r="J34" s="60"/>
      <c r="M34" s="60"/>
    </row>
    <row r="35" spans="10:13" ht="15">
      <c r="J35" s="60"/>
      <c r="M35" s="60"/>
    </row>
    <row r="36" spans="9:13" ht="15">
      <c r="I36" s="1" t="s">
        <v>138</v>
      </c>
      <c r="J36" s="60"/>
      <c r="M36" s="60"/>
    </row>
    <row r="37" spans="9:13" ht="19.5">
      <c r="I37" s="109" t="s">
        <v>140</v>
      </c>
      <c r="J37" s="60"/>
      <c r="M37" s="60"/>
    </row>
    <row r="38" spans="9:13" ht="19.5">
      <c r="I38" s="112" t="s">
        <v>141</v>
      </c>
      <c r="J38" s="60"/>
      <c r="M38" s="60"/>
    </row>
    <row r="39" spans="10:13" ht="15.75">
      <c r="J39" s="60"/>
      <c r="M39" s="60"/>
    </row>
    <row r="40" spans="10:13" ht="15.75">
      <c r="J40" s="60"/>
      <c r="M40" s="60"/>
    </row>
    <row r="41" spans="10:24" ht="19.5">
      <c r="J41" s="110"/>
      <c r="K41" s="109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111"/>
      <c r="W41" s="111"/>
      <c r="X41" s="111"/>
    </row>
    <row r="42" spans="10:18" ht="15.75">
      <c r="J42" s="110"/>
      <c r="K42" s="71"/>
      <c r="L42" s="71"/>
      <c r="M42" s="71"/>
      <c r="N42" s="71"/>
      <c r="O42" s="71"/>
      <c r="P42" s="71"/>
      <c r="Q42" s="71"/>
      <c r="R42" s="71"/>
    </row>
    <row r="43" spans="10:18" ht="15">
      <c r="J43" s="111"/>
      <c r="K43" s="71"/>
      <c r="L43" s="71"/>
      <c r="M43" s="71"/>
      <c r="N43" s="71"/>
      <c r="O43" s="71"/>
      <c r="P43" s="71"/>
      <c r="Q43" s="71"/>
      <c r="R43" s="71"/>
    </row>
    <row r="44" spans="10:18" ht="15">
      <c r="J44" s="111"/>
      <c r="K44" s="111"/>
      <c r="L44" s="111"/>
      <c r="M44" s="111"/>
      <c r="N44" s="111"/>
      <c r="O44" s="111"/>
      <c r="P44" s="111"/>
      <c r="Q44" s="111"/>
      <c r="R44" s="111"/>
    </row>
    <row r="45" spans="10:18" ht="15">
      <c r="J45" s="111"/>
      <c r="K45" s="111"/>
      <c r="L45" s="111"/>
      <c r="M45" s="111"/>
      <c r="N45" s="111"/>
      <c r="O45" s="111"/>
      <c r="P45" s="111"/>
      <c r="Q45" s="111"/>
      <c r="R45" s="111"/>
    </row>
    <row r="46" spans="10:18" ht="15">
      <c r="J46" s="111"/>
      <c r="K46" s="111"/>
      <c r="L46" s="111"/>
      <c r="M46" s="111"/>
      <c r="N46" s="111"/>
      <c r="O46" s="111"/>
      <c r="P46" s="111"/>
      <c r="Q46" s="111"/>
      <c r="R46" s="111"/>
    </row>
  </sheetData>
  <sheetProtection/>
  <mergeCells count="16">
    <mergeCell ref="B25:B26"/>
    <mergeCell ref="A1:O1"/>
    <mergeCell ref="C8:C9"/>
    <mergeCell ref="A4:A10"/>
    <mergeCell ref="B4:B10"/>
    <mergeCell ref="C20:C21"/>
    <mergeCell ref="A27:A30"/>
    <mergeCell ref="B27:B30"/>
    <mergeCell ref="B31:M31"/>
    <mergeCell ref="C27:C28"/>
    <mergeCell ref="C11:C15"/>
    <mergeCell ref="C18:C19"/>
    <mergeCell ref="A11:A24"/>
    <mergeCell ref="B11:B24"/>
    <mergeCell ref="C25:C26"/>
    <mergeCell ref="A25:A26"/>
  </mergeCells>
  <printOptions/>
  <pageMargins left="0.45" right="0.45" top="0.5" bottom="0.5" header="0.05" footer="0.05"/>
  <pageSetup horizontalDpi="300" verticalDpi="300" orientation="landscape" paperSize="5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7">
      <selection activeCell="I18" sqref="I18"/>
    </sheetView>
  </sheetViews>
  <sheetFormatPr defaultColWidth="9.140625" defaultRowHeight="15"/>
  <cols>
    <col min="5" max="5" width="16.00390625" style="0" customWidth="1"/>
    <col min="7" max="7" width="17.7109375" style="0" customWidth="1"/>
    <col min="8" max="8" width="11.140625" style="0" customWidth="1"/>
    <col min="9" max="9" width="21.140625" style="0" customWidth="1"/>
  </cols>
  <sheetData>
    <row r="1" spans="1:9" ht="14.25" customHeight="1">
      <c r="A1" s="177" t="s">
        <v>119</v>
      </c>
      <c r="B1" s="177"/>
      <c r="C1" s="177"/>
      <c r="D1" s="177"/>
      <c r="E1" s="177"/>
      <c r="F1" s="177"/>
      <c r="G1" s="177"/>
      <c r="H1" s="177"/>
      <c r="I1" s="177"/>
    </row>
    <row r="2" spans="1:9" ht="14.25" customHeight="1">
      <c r="A2" s="178" t="s">
        <v>120</v>
      </c>
      <c r="B2" s="178"/>
      <c r="C2" s="178"/>
      <c r="D2" s="178"/>
      <c r="E2" s="178"/>
      <c r="F2" s="178"/>
      <c r="G2" s="178"/>
      <c r="H2" s="178"/>
      <c r="I2" s="178"/>
    </row>
    <row r="3" spans="5:6" ht="15">
      <c r="E3" s="71"/>
      <c r="F3" s="71"/>
    </row>
    <row r="4" spans="1:9" ht="63">
      <c r="A4" s="72" t="s">
        <v>0</v>
      </c>
      <c r="B4" s="72" t="s">
        <v>121</v>
      </c>
      <c r="C4" s="72" t="s">
        <v>117</v>
      </c>
      <c r="D4" s="72" t="s">
        <v>122</v>
      </c>
      <c r="E4" s="72" t="s">
        <v>123</v>
      </c>
      <c r="F4" s="73" t="s">
        <v>124</v>
      </c>
      <c r="G4" s="72" t="s">
        <v>125</v>
      </c>
      <c r="H4" s="72" t="s">
        <v>126</v>
      </c>
      <c r="I4" s="72" t="s">
        <v>127</v>
      </c>
    </row>
    <row r="5" spans="1:9" ht="15.75">
      <c r="A5" s="74">
        <v>1</v>
      </c>
      <c r="B5" s="74">
        <v>2</v>
      </c>
      <c r="C5" s="74">
        <v>3</v>
      </c>
      <c r="D5" s="74">
        <v>4</v>
      </c>
      <c r="E5" s="74">
        <v>5</v>
      </c>
      <c r="F5" s="74">
        <v>6</v>
      </c>
      <c r="G5" s="74">
        <v>7</v>
      </c>
      <c r="H5" s="74">
        <v>8</v>
      </c>
      <c r="I5" s="74">
        <v>9</v>
      </c>
    </row>
    <row r="6" spans="1:9" ht="15.75">
      <c r="A6" s="75"/>
      <c r="B6" s="75" t="s">
        <v>134</v>
      </c>
      <c r="C6" s="75" t="s">
        <v>133</v>
      </c>
      <c r="D6" s="75" t="s">
        <v>137</v>
      </c>
      <c r="E6" s="113">
        <v>0</v>
      </c>
      <c r="F6" s="113">
        <v>0</v>
      </c>
      <c r="G6" s="76">
        <v>0</v>
      </c>
      <c r="H6" s="75">
        <v>0</v>
      </c>
      <c r="I6" s="113">
        <v>0</v>
      </c>
    </row>
    <row r="7" spans="1:9" ht="16.5">
      <c r="A7" s="77"/>
      <c r="B7" s="77"/>
      <c r="C7" s="77"/>
      <c r="D7" s="77"/>
      <c r="E7" s="78"/>
      <c r="F7" s="78"/>
      <c r="G7" s="79"/>
      <c r="H7" s="80"/>
      <c r="I7" s="78"/>
    </row>
    <row r="8" spans="1:9" ht="16.5">
      <c r="A8" s="75"/>
      <c r="B8" s="75"/>
      <c r="C8" s="75"/>
      <c r="D8" s="75"/>
      <c r="E8" s="78"/>
      <c r="F8" s="78"/>
      <c r="G8" s="79"/>
      <c r="H8" s="81"/>
      <c r="I8" s="78"/>
    </row>
    <row r="9" spans="1:9" ht="16.5" thickBot="1">
      <c r="A9" s="82"/>
      <c r="B9" s="82"/>
      <c r="C9" s="82"/>
      <c r="D9" s="82"/>
      <c r="E9" s="83"/>
      <c r="F9" s="83"/>
      <c r="G9" s="84"/>
      <c r="H9" s="85"/>
      <c r="I9" s="83"/>
    </row>
    <row r="10" spans="1:9" ht="16.5" thickBot="1">
      <c r="A10" s="86" t="s">
        <v>128</v>
      </c>
      <c r="B10" s="87"/>
      <c r="C10" s="87"/>
      <c r="D10" s="87"/>
      <c r="E10" s="88"/>
      <c r="F10" s="89">
        <f>SUM(F6:F9)</f>
        <v>0</v>
      </c>
      <c r="G10" s="90"/>
      <c r="H10" s="91"/>
      <c r="I10" s="92"/>
    </row>
    <row r="16" spans="7:10" ht="15.75">
      <c r="G16" s="1"/>
      <c r="H16" s="1"/>
      <c r="I16" s="60"/>
      <c r="J16" s="1"/>
    </row>
    <row r="17" spans="7:10" ht="15">
      <c r="G17" s="1"/>
      <c r="H17" s="1"/>
      <c r="I17" s="60"/>
      <c r="J17" s="1"/>
    </row>
    <row r="18" spans="7:11" ht="15">
      <c r="G18" s="1"/>
      <c r="H18" s="1"/>
      <c r="I18" s="1"/>
      <c r="J18" s="60"/>
      <c r="K18" s="1"/>
    </row>
    <row r="19" spans="7:11" ht="15.75">
      <c r="G19" s="1"/>
      <c r="H19" s="1"/>
      <c r="I19" s="1" t="s">
        <v>142</v>
      </c>
      <c r="J19" s="60"/>
      <c r="K19" s="1"/>
    </row>
    <row r="20" spans="7:11" ht="19.5">
      <c r="G20" s="1"/>
      <c r="H20" s="1"/>
      <c r="I20" s="109" t="s">
        <v>139</v>
      </c>
      <c r="J20" s="60"/>
      <c r="K20" s="1"/>
    </row>
    <row r="21" spans="7:11" ht="19.5">
      <c r="G21" s="1"/>
      <c r="H21" s="1"/>
      <c r="I21" s="112" t="s">
        <v>143</v>
      </c>
      <c r="J21" s="60"/>
      <c r="K21" s="1"/>
    </row>
  </sheetData>
  <sheetProtection/>
  <mergeCells count="2">
    <mergeCell ref="A1:I1"/>
    <mergeCell ref="A2:I2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H13" sqref="H13"/>
    </sheetView>
  </sheetViews>
  <sheetFormatPr defaultColWidth="9.140625" defaultRowHeight="15"/>
  <cols>
    <col min="5" max="5" width="14.140625" style="0" customWidth="1"/>
    <col min="7" max="7" width="13.00390625" style="0" customWidth="1"/>
    <col min="9" max="9" width="11.421875" style="0" customWidth="1"/>
    <col min="10" max="10" width="17.57421875" style="0" customWidth="1"/>
  </cols>
  <sheetData>
    <row r="1" spans="1:10" ht="19.5">
      <c r="A1" s="179" t="s">
        <v>119</v>
      </c>
      <c r="B1" s="177"/>
      <c r="C1" s="177"/>
      <c r="D1" s="177"/>
      <c r="E1" s="177"/>
      <c r="F1" s="177"/>
      <c r="G1" s="177"/>
      <c r="H1" s="177"/>
      <c r="I1" s="177"/>
      <c r="J1" s="177"/>
    </row>
    <row r="2" spans="1:10" ht="16.5">
      <c r="A2" s="180" t="s">
        <v>129</v>
      </c>
      <c r="B2" s="178"/>
      <c r="C2" s="178"/>
      <c r="D2" s="178"/>
      <c r="E2" s="178"/>
      <c r="F2" s="178"/>
      <c r="G2" s="178"/>
      <c r="H2" s="178"/>
      <c r="I2" s="178"/>
      <c r="J2" s="178"/>
    </row>
    <row r="3" spans="1:10" ht="15.75">
      <c r="A3" s="93"/>
      <c r="B3" s="94"/>
      <c r="C3" s="94"/>
      <c r="D3" s="94"/>
      <c r="E3" s="95"/>
      <c r="F3" s="95"/>
      <c r="G3" s="95"/>
      <c r="H3" s="95"/>
      <c r="I3" s="95"/>
      <c r="J3" s="95"/>
    </row>
    <row r="4" spans="1:10" ht="63">
      <c r="A4" s="73" t="s">
        <v>130</v>
      </c>
      <c r="B4" s="73" t="s">
        <v>121</v>
      </c>
      <c r="C4" s="73" t="s">
        <v>117</v>
      </c>
      <c r="D4" s="73" t="s">
        <v>122</v>
      </c>
      <c r="E4" s="73" t="s">
        <v>123</v>
      </c>
      <c r="F4" s="73" t="s">
        <v>124</v>
      </c>
      <c r="G4" s="73" t="s">
        <v>125</v>
      </c>
      <c r="H4" s="73" t="s">
        <v>131</v>
      </c>
      <c r="I4" s="73" t="s">
        <v>126</v>
      </c>
      <c r="J4" s="73" t="s">
        <v>132</v>
      </c>
    </row>
    <row r="5" spans="1:10" ht="15.75">
      <c r="A5" s="96">
        <v>1</v>
      </c>
      <c r="B5" s="96">
        <v>2</v>
      </c>
      <c r="C5" s="96">
        <v>3</v>
      </c>
      <c r="D5" s="96">
        <v>4</v>
      </c>
      <c r="E5" s="96">
        <v>5</v>
      </c>
      <c r="F5" s="96">
        <v>6</v>
      </c>
      <c r="G5" s="96">
        <v>7</v>
      </c>
      <c r="H5" s="96">
        <v>8</v>
      </c>
      <c r="I5" s="96">
        <v>9</v>
      </c>
      <c r="J5" s="96">
        <v>10</v>
      </c>
    </row>
    <row r="6" spans="1:10" ht="15.75">
      <c r="A6" s="97"/>
      <c r="B6" s="97"/>
      <c r="C6" s="97" t="s">
        <v>133</v>
      </c>
      <c r="D6" s="97" t="s">
        <v>137</v>
      </c>
      <c r="E6" s="97">
        <v>0</v>
      </c>
      <c r="F6" s="116">
        <v>0</v>
      </c>
      <c r="G6" s="97">
        <v>0</v>
      </c>
      <c r="H6" s="97">
        <v>0</v>
      </c>
      <c r="I6" s="97">
        <v>0</v>
      </c>
      <c r="J6" s="97">
        <v>0</v>
      </c>
    </row>
    <row r="7" spans="1:10" ht="15.75">
      <c r="A7" s="97"/>
      <c r="B7" s="97"/>
      <c r="C7" s="97"/>
      <c r="D7" s="97"/>
      <c r="E7" s="97"/>
      <c r="F7" s="97"/>
      <c r="G7" s="97"/>
      <c r="H7" s="97"/>
      <c r="I7" s="97"/>
      <c r="J7" s="97"/>
    </row>
    <row r="8" spans="1:10" ht="15.75">
      <c r="A8" s="97"/>
      <c r="B8" s="97"/>
      <c r="C8" s="97"/>
      <c r="D8" s="97"/>
      <c r="E8" s="97"/>
      <c r="F8" s="97"/>
      <c r="G8" s="97"/>
      <c r="H8" s="97"/>
      <c r="I8" s="97"/>
      <c r="J8" s="97"/>
    </row>
    <row r="9" spans="1:10" ht="15.75">
      <c r="A9" s="77"/>
      <c r="B9" s="77"/>
      <c r="C9" s="77"/>
      <c r="D9" s="77"/>
      <c r="E9" s="98"/>
      <c r="F9" s="98"/>
      <c r="G9" s="98"/>
      <c r="H9" s="99"/>
      <c r="I9" s="99"/>
      <c r="J9" s="99"/>
    </row>
    <row r="10" spans="1:10" ht="16.5" thickBot="1">
      <c r="A10" s="77"/>
      <c r="B10" s="77"/>
      <c r="C10" s="77"/>
      <c r="D10" s="77"/>
      <c r="E10" s="100"/>
      <c r="F10" s="100"/>
      <c r="G10" s="98"/>
      <c r="H10" s="99"/>
      <c r="I10" s="85"/>
      <c r="J10" s="99"/>
    </row>
    <row r="11" spans="1:10" ht="16.5" thickBot="1">
      <c r="A11" s="101" t="s">
        <v>128</v>
      </c>
      <c r="B11" s="102"/>
      <c r="C11" s="102"/>
      <c r="D11" s="103"/>
      <c r="E11" s="104"/>
      <c r="F11" s="105">
        <f>SUM(F6:F10)</f>
        <v>0</v>
      </c>
      <c r="G11" s="106"/>
      <c r="H11" s="107"/>
      <c r="I11" s="91"/>
      <c r="J11" s="108"/>
    </row>
    <row r="15" spans="8:11" ht="15.75">
      <c r="H15" s="1"/>
      <c r="I15" s="1"/>
      <c r="J15" s="60"/>
      <c r="K15" s="1"/>
    </row>
    <row r="16" spans="8:11" ht="15">
      <c r="H16" s="1"/>
      <c r="I16" s="1"/>
      <c r="J16" s="60"/>
      <c r="K16" s="1"/>
    </row>
    <row r="17" spans="8:11" ht="15">
      <c r="H17" s="1"/>
      <c r="I17" s="1"/>
      <c r="J17" s="60"/>
      <c r="K17" s="1"/>
    </row>
    <row r="18" spans="8:11" ht="15.75">
      <c r="H18" s="1"/>
      <c r="I18" s="1" t="s">
        <v>142</v>
      </c>
      <c r="J18" s="60"/>
      <c r="K18" s="1"/>
    </row>
    <row r="19" spans="8:11" ht="19.5">
      <c r="H19" s="1"/>
      <c r="I19" s="109" t="s">
        <v>144</v>
      </c>
      <c r="J19" s="60"/>
      <c r="K19" s="1"/>
    </row>
    <row r="20" spans="8:11" ht="19.5">
      <c r="H20" s="1"/>
      <c r="I20" s="112" t="s">
        <v>143</v>
      </c>
      <c r="J20" s="60"/>
      <c r="K20" s="1"/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DoF</dc:creator>
  <cp:keywords/>
  <dc:description/>
  <cp:lastModifiedBy>E-zone</cp:lastModifiedBy>
  <cp:lastPrinted>2021-09-30T17:51:41Z</cp:lastPrinted>
  <dcterms:created xsi:type="dcterms:W3CDTF">2021-02-28T07:59:58Z</dcterms:created>
  <dcterms:modified xsi:type="dcterms:W3CDTF">2022-11-03T06:35:25Z</dcterms:modified>
  <cp:category/>
  <cp:version/>
  <cp:contentType/>
  <cp:contentStatus/>
</cp:coreProperties>
</file>