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460" tabRatio="598" activeTab="0"/>
  </bookViews>
  <sheets>
    <sheet name="কৌশলগত" sheetId="1" r:id="rId1"/>
  </sheets>
  <definedNames>
    <definedName name="_xlfn.IFERROR" hidden="1">#NAME?</definedName>
    <definedName name="_xlnm.Print_Titles" localSheetId="0">'কৌশলগত'!$2:$3</definedName>
  </definedNames>
  <calcPr fullCalcOnLoad="1"/>
</workbook>
</file>

<file path=xl/sharedStrings.xml><?xml version="1.0" encoding="utf-8"?>
<sst xmlns="http://schemas.openxmlformats.org/spreadsheetml/2006/main" count="98" uniqueCount="76">
  <si>
    <t>কর্মসম্পাদন ক্ষেত্র</t>
  </si>
  <si>
    <t>ক্ষেত্রের মান</t>
  </si>
  <si>
    <t>কার্যক্রম</t>
  </si>
  <si>
    <t>সূচক</t>
  </si>
  <si>
    <t>সূচকের মান</t>
  </si>
  <si>
    <t xml:space="preserve"> লক্ষ্যমাত্রা (অসাধারণ)</t>
  </si>
  <si>
    <t>একক</t>
  </si>
  <si>
    <t>১ম ত্রৈমাসিক অগ্রগতি</t>
  </si>
  <si>
    <t>অর্ধবার্ষিক অগ্রগতি</t>
  </si>
  <si>
    <t>২য় ত্রৈমাসিক অগ্রগতি</t>
  </si>
  <si>
    <t>৩য় ত্রৈমাসিক অগ্রগতি</t>
  </si>
  <si>
    <t>৪র্থ ত্রৈমাসিক অগ্রগতি</t>
  </si>
  <si>
    <t>বার্ষিক চুড়ান্ত অগ্রগতি</t>
  </si>
  <si>
    <t>দাবীকৃত নম্বর</t>
  </si>
  <si>
    <t>প্রমানক</t>
  </si>
  <si>
    <t>টেকসই সংরক্ষণ ও ব্যবস্থাপনার মাধ্যমে মৎস্যসম্পদের উৎপাদন ও উৎপাদনশীলতা বৃদ্ধি</t>
  </si>
  <si>
    <t xml:space="preserve"> বিল নার্সারি স্থাপন</t>
  </si>
  <si>
    <t>জলাশয়ে পোনা মাছ অবমুক্তকরণ</t>
  </si>
  <si>
    <t>জলাশয়ভিত্তিক মৎস্যজীবীদের সংগঠিত করা ও পরিচালনা</t>
  </si>
  <si>
    <t xml:space="preserve">মৎস্যজীবী/সূফলভোগীদের জলাশয় ব্যবস্থাপনা/ আইন প্রতিপালন বিষয়ক সচেতনতা সৃষ্টি /উদ্বুদ্ধুকরণ  </t>
  </si>
  <si>
    <t>মাছের অভয়াশ্রম স্থাপন/রক্ষণাবেক্ষণ</t>
  </si>
  <si>
    <t>মৎস্যসম্পদ উন্নয়নে আইন বাস্তবায়ন</t>
  </si>
  <si>
    <t>স্থাপিত বিল নার্সারি</t>
  </si>
  <si>
    <t>অবমুক্তকৃত পোনার পরিমাণ</t>
  </si>
  <si>
    <t>সংগঠিত মৎস্যজীবী দল</t>
  </si>
  <si>
    <t>আয়োজিত সচেতনামূলক /উদ্বুদ্ধুকরণ  সভা</t>
  </si>
  <si>
    <t xml:space="preserve">স্থাপিত নতুন মৎস্য অভয়াশ্রম </t>
  </si>
  <si>
    <t>রক্ষণাবেক্ষণকৃত মৎস্য অভয়াশ্রম</t>
  </si>
  <si>
    <t>পরিচালিত অভিযান</t>
  </si>
  <si>
    <t>সংখ্যা</t>
  </si>
  <si>
    <t>স্থায়িত্বশীল মৎস্যচাষ উন্নয়ন ও ব্যবস্থাপনা</t>
  </si>
  <si>
    <t>মৎস্যচাষ প্রযুক্তি সম্প্রসারণ</t>
  </si>
  <si>
    <t xml:space="preserve">স্থাপিত প্রদর্শনী খামার </t>
  </si>
  <si>
    <t>আয়োজিত মাঠ দিবস/মত বিনিময় সভা/সচেতনতামূলক সভা/ পরামর্শ দিবস</t>
  </si>
  <si>
    <t>আয়োজিত মৎস্য মেলা/ ঊদ্ভাবনী মেলা/ মৎস্যচাষি র‌্যালি</t>
  </si>
  <si>
    <t>আয়োজিত সেমিনার/ ওয়ার্কশপ</t>
  </si>
  <si>
    <r>
      <t xml:space="preserve">উৎপাদিত/সরবরাহকৃত এসপিএফ </t>
    </r>
    <r>
      <rPr>
        <sz val="10"/>
        <color indexed="8"/>
        <rFont val="Times New Roman"/>
        <family val="1"/>
      </rPr>
      <t>(SPF)</t>
    </r>
    <r>
      <rPr>
        <sz val="10"/>
        <color indexed="8"/>
        <rFont val="NikoshBAN"/>
        <family val="0"/>
      </rPr>
      <t xml:space="preserve"> চিংড়ি পিএল</t>
    </r>
  </si>
  <si>
    <t>সী-উইড চাষ প্রযুক্তি সম্প্রসারণ (পাইলটিং)</t>
  </si>
  <si>
    <t>মৎস্য খামার যান্ত্রিকীকরণ</t>
  </si>
  <si>
    <t>সম্প্রসারিত সী-উইড চাষ প্রযুক্তি</t>
  </si>
  <si>
    <t>উন্নয়ন সহায়তা / চাষির নিজ উদ্যোগে স্থাপিত যন্ত্রপাতি</t>
  </si>
  <si>
    <t xml:space="preserve">তৈরি/উন্নয়নকৃত মৎস্য/চিংড়ি উৎপাদনকারীদের সংগঠন </t>
  </si>
  <si>
    <t>মাছ বাজারজাতকরণের জন্য পরিচালিত অনলাইন/গ্রোথ সেন্টারের সংখ্যা</t>
  </si>
  <si>
    <t>মৎস্য সাপ্লাই চেইন উন্নয়ন</t>
  </si>
  <si>
    <t>মৎস্য খাদ্য ও উপকরণ ব্যবস্থাপনা</t>
  </si>
  <si>
    <t xml:space="preserve">প্রদানকৃত/নবায়নকৃত মৎস্যখাদ্য সংক্রান্ত লাইসেন্স </t>
  </si>
  <si>
    <t>পরীক্ষিত মৎস্য খাদ্য নমুনা</t>
  </si>
  <si>
    <t>মৎস্যচাষ ব্যবস্থাপনা উন্নয়নে পরিদর্শন ও পরামর্শ প্রদান</t>
  </si>
  <si>
    <t xml:space="preserve"> হ্যাচারি/মৎস্যবীজ খামারে মানসম্পন্ন মাছের রেণু উৎপাদন</t>
  </si>
  <si>
    <t xml:space="preserve">বছর ব্যাপী বিশেষ মৎস্য সেবা প্রদান </t>
  </si>
  <si>
    <t>পরামর্শ প্রদানকৃত মৎস্যচাষি</t>
  </si>
  <si>
    <t>উৎপাদিত রেণুর পরিমাণ</t>
  </si>
  <si>
    <t>প্রতি উপজেলায় প্রতি মাসে ১টি  ইউনিয়নে পরিচালিত  পরামর্শ সেবার দিন</t>
  </si>
  <si>
    <t>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</si>
  <si>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মুদ্রিত লিফলেট / বুকলেট / পোস্টার</t>
  </si>
  <si>
    <t>আয়োজিত উদ্বুদ্ধকরণ/ সচেতনামুলক সভা</t>
  </si>
  <si>
    <t>আয়তন (হেক্টর)</t>
  </si>
  <si>
    <t>কোটি</t>
  </si>
  <si>
    <t>জন</t>
  </si>
  <si>
    <t>মেঃ টন</t>
  </si>
  <si>
    <t>দক্ষতা উন্নয়ন ও কর্মসংস্থানের সুযোগ সৃষ্টি</t>
  </si>
  <si>
    <t>উত্তম মৎস্যচাষ অনুশীলন সম্পর্কিত কার্যক্রম বাস্তবায়ন</t>
  </si>
  <si>
    <t>কর্মকর্তা/কর্মচারীদের দক্ষতা উন্নয়ন বিষয়ক  প্রশিক্ষণ প্রদান</t>
  </si>
  <si>
    <t>প্রশিক্ষণপ্রাপ্ত কর্মকর্তা/ কর্মচারী</t>
  </si>
  <si>
    <t xml:space="preserve">আয়োজিত বিশেষ লার্নিং সেশন </t>
  </si>
  <si>
    <t>মৎস্যচাষি, মৎস্যজীবী মৎস্য প্রক্রিয়াকরণ সংশ্লিষ্টসহ অন্যান্য সুফলভোগীদের প্রশিক্ষণ প্রদান</t>
  </si>
  <si>
    <t>প্রশিক্ষণপ্রাপ্ত মৎস্যচাষি, মৎস্যজীবীসহ অন্যান্য সুফলভোগী</t>
  </si>
  <si>
    <t>[৪.4.১] সম্পৃক্ত সুফলভোগী</t>
  </si>
  <si>
    <t xml:space="preserve">মৎস্যজীবীদের বিকল্প কর্মসংস্থান সৃষ্টি </t>
  </si>
  <si>
    <t>মোট দাবীকৃত নম্বর</t>
  </si>
  <si>
    <t>২০২২-২৩ অর্থ বছরে বার্ষিক সম্পাদন চুক্তির ত্রৈমাসিক/ অর্ধবার্ষিক/ বার্ষিক অগ্রগতি প্রতিবেদন ছক         (৩য় তৈমাসিক)                    ছক-গ</t>
  </si>
  <si>
    <t xml:space="preserve">                                                                      </t>
  </si>
  <si>
    <t>(মোঃ আলমগীর হোসেন)</t>
  </si>
  <si>
    <t>সিনিয়র উপজেলা মৎস্য অফিসার</t>
  </si>
  <si>
    <t>দেবহাটা, সাতক্ষীরা।</t>
  </si>
  <si>
    <t>২৮.০৩.২৩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</si>
</sst>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5000445]0.0"/>
    <numFmt numFmtId="170" formatCode="[$-5000445]0.00"/>
    <numFmt numFmtId="171" formatCode="0.0"/>
    <numFmt numFmtId="172" formatCode="[$-5000445]0.##"/>
    <numFmt numFmtId="173" formatCode="[$-5000000]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NikoshBAN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sz val="12"/>
      <color indexed="8"/>
      <name val="Calibri"/>
      <family val="2"/>
    </font>
    <font>
      <sz val="12"/>
      <color indexed="8"/>
      <name val="Nikosh"/>
      <family val="0"/>
    </font>
    <font>
      <sz val="10"/>
      <color indexed="8"/>
      <name val="Nikosh"/>
      <family val="0"/>
    </font>
    <font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sz val="12"/>
      <color theme="1"/>
      <name val="Calibri"/>
      <family val="2"/>
    </font>
    <font>
      <sz val="12"/>
      <color theme="1"/>
      <name val="Nikosh"/>
      <family val="0"/>
    </font>
    <font>
      <sz val="10"/>
      <color theme="1"/>
      <name val="Nikosh"/>
      <family val="0"/>
    </font>
    <font>
      <sz val="14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 indent="1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2" fillId="19" borderId="0" xfId="0" applyFont="1" applyFill="1" applyBorder="1" applyAlignment="1">
      <alignment/>
    </xf>
    <xf numFmtId="170" fontId="43" fillId="0" borderId="10" xfId="0" applyNumberFormat="1" applyFont="1" applyBorder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0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164" fontId="42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center" wrapText="1"/>
    </xf>
    <xf numFmtId="0" fontId="42" fillId="36" borderId="11" xfId="0" applyFont="1" applyFill="1" applyBorder="1" applyAlignment="1">
      <alignment horizontal="right"/>
    </xf>
    <xf numFmtId="0" fontId="43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32</xdr:row>
      <xdr:rowOff>142875</xdr:rowOff>
    </xdr:from>
    <xdr:to>
      <xdr:col>11</xdr:col>
      <xdr:colOff>142875</xdr:colOff>
      <xdr:row>33</xdr:row>
      <xdr:rowOff>190500</xdr:rowOff>
    </xdr:to>
    <xdr:pic>
      <xdr:nvPicPr>
        <xdr:cNvPr id="1" name="Picture 1" descr="Sig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4725650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Layout" workbookViewId="0" topLeftCell="A30">
      <selection activeCell="H43" sqref="H43"/>
    </sheetView>
  </sheetViews>
  <sheetFormatPr defaultColWidth="8.7109375" defaultRowHeight="15"/>
  <cols>
    <col min="1" max="1" width="17.140625" style="1" customWidth="1"/>
    <col min="2" max="2" width="8.57421875" style="1" customWidth="1"/>
    <col min="3" max="3" width="16.57421875" style="1" customWidth="1"/>
    <col min="4" max="4" width="17.7109375" style="1" customWidth="1"/>
    <col min="5" max="7" width="8.7109375" style="1" customWidth="1"/>
    <col min="8" max="8" width="7.140625" style="1" customWidth="1"/>
    <col min="9" max="9" width="7.8515625" style="1" customWidth="1"/>
    <col min="10" max="10" width="7.7109375" style="1" customWidth="1"/>
    <col min="11" max="11" width="7.140625" style="1" customWidth="1"/>
    <col min="12" max="12" width="7.421875" style="1" customWidth="1"/>
    <col min="13" max="13" width="6.8515625" style="1" customWidth="1"/>
    <col min="14" max="14" width="6.7109375" style="1" customWidth="1"/>
    <col min="15" max="15" width="6.28125" style="1" customWidth="1"/>
    <col min="16" max="16384" width="8.7109375" style="1" customWidth="1"/>
  </cols>
  <sheetData>
    <row r="1" spans="1:15" ht="19.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5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9</v>
      </c>
      <c r="J2" s="3" t="s">
        <v>8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16.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ht="29.25" customHeight="1">
      <c r="A4" s="33" t="s">
        <v>15</v>
      </c>
      <c r="B4" s="30">
        <v>25</v>
      </c>
      <c r="C4" s="16" t="s">
        <v>16</v>
      </c>
      <c r="D4" s="17" t="s">
        <v>22</v>
      </c>
      <c r="E4" s="15">
        <v>5</v>
      </c>
      <c r="F4" s="6">
        <v>0</v>
      </c>
      <c r="G4" s="15" t="s">
        <v>29</v>
      </c>
      <c r="H4" s="19">
        <v>0</v>
      </c>
      <c r="I4" s="19">
        <v>0</v>
      </c>
      <c r="J4" s="20">
        <f>_xlfn.IFERROR(H4+I4,0)</f>
        <v>0</v>
      </c>
      <c r="K4" s="19">
        <v>0</v>
      </c>
      <c r="L4" s="19">
        <v>0</v>
      </c>
      <c r="M4" s="20">
        <f>_xlfn.IFERROR(J4:L4,0)</f>
        <v>0</v>
      </c>
      <c r="N4" s="20">
        <f>_xlfn.IFERROR(P4/F4*5,0)</f>
        <v>0</v>
      </c>
      <c r="O4" s="2"/>
      <c r="P4" s="9">
        <f>H4+I4+K4+L4</f>
        <v>0</v>
      </c>
    </row>
    <row r="5" spans="1:16" ht="33" customHeight="1">
      <c r="A5" s="33"/>
      <c r="B5" s="30"/>
      <c r="C5" s="16" t="s">
        <v>17</v>
      </c>
      <c r="D5" s="17" t="s">
        <v>23</v>
      </c>
      <c r="E5" s="15">
        <v>5</v>
      </c>
      <c r="F5" s="11">
        <v>0.4</v>
      </c>
      <c r="G5" s="15" t="s">
        <v>59</v>
      </c>
      <c r="H5" s="21">
        <v>0.4</v>
      </c>
      <c r="I5" s="19">
        <v>0</v>
      </c>
      <c r="J5" s="22">
        <f>_xlfn.IFERROR(H5+I5,0)</f>
        <v>0.4</v>
      </c>
      <c r="K5" s="19">
        <v>0</v>
      </c>
      <c r="L5" s="19">
        <v>0</v>
      </c>
      <c r="M5" s="22">
        <f>_xlfn.IFERROR(J5+K5+L5,0)</f>
        <v>0.4</v>
      </c>
      <c r="N5" s="20">
        <f>_xlfn.IFERROR(P5/F5*5,0)</f>
        <v>5</v>
      </c>
      <c r="O5" s="2"/>
      <c r="P5" s="9">
        <f aca="true" t="shared" si="0" ref="P5:P30">H5+I5+K5+L5</f>
        <v>0.4</v>
      </c>
    </row>
    <row r="6" spans="1:16" ht="40.5">
      <c r="A6" s="33"/>
      <c r="B6" s="30"/>
      <c r="C6" s="16" t="s">
        <v>18</v>
      </c>
      <c r="D6" s="17" t="s">
        <v>24</v>
      </c>
      <c r="E6" s="15">
        <v>2</v>
      </c>
      <c r="F6" s="6">
        <v>0</v>
      </c>
      <c r="G6" s="15" t="s">
        <v>29</v>
      </c>
      <c r="H6" s="20">
        <v>0</v>
      </c>
      <c r="I6" s="19">
        <v>0</v>
      </c>
      <c r="J6" s="20">
        <f>_xlfn.IFERROR(H6+I6,0)</f>
        <v>0</v>
      </c>
      <c r="K6" s="19">
        <v>0</v>
      </c>
      <c r="L6" s="19">
        <v>0</v>
      </c>
      <c r="M6" s="20">
        <f>_xlfn.IFERROR(J6+K6+L6,0)</f>
        <v>0</v>
      </c>
      <c r="N6" s="20">
        <f>_xlfn.IFERROR(P6/F6*5,0)</f>
        <v>0</v>
      </c>
      <c r="O6" s="2"/>
      <c r="P6" s="9">
        <f t="shared" si="0"/>
        <v>0</v>
      </c>
    </row>
    <row r="7" spans="1:16" ht="54">
      <c r="A7" s="33"/>
      <c r="B7" s="30"/>
      <c r="C7" s="16" t="s">
        <v>19</v>
      </c>
      <c r="D7" s="16" t="s">
        <v>25</v>
      </c>
      <c r="E7" s="15">
        <v>3</v>
      </c>
      <c r="F7" s="6">
        <v>2</v>
      </c>
      <c r="G7" s="15" t="s">
        <v>29</v>
      </c>
      <c r="H7" s="19">
        <v>0</v>
      </c>
      <c r="I7" s="19">
        <v>2</v>
      </c>
      <c r="J7" s="20">
        <f>_xlfn.IFERROR(H7+I7,0)</f>
        <v>2</v>
      </c>
      <c r="K7" s="19">
        <v>0</v>
      </c>
      <c r="L7" s="19">
        <v>0</v>
      </c>
      <c r="M7" s="20">
        <f>_xlfn.IFERROR(J7+K7+L7,0)</f>
        <v>2</v>
      </c>
      <c r="N7" s="20">
        <f>_xlfn.IFERROR(P7/F7*5,0)</f>
        <v>5</v>
      </c>
      <c r="O7" s="2"/>
      <c r="P7" s="9">
        <f t="shared" si="0"/>
        <v>2</v>
      </c>
    </row>
    <row r="8" spans="1:16" ht="27">
      <c r="A8" s="33"/>
      <c r="B8" s="30"/>
      <c r="C8" s="32" t="s">
        <v>20</v>
      </c>
      <c r="D8" s="17" t="s">
        <v>26</v>
      </c>
      <c r="E8" s="15">
        <v>3</v>
      </c>
      <c r="F8" s="6">
        <v>0</v>
      </c>
      <c r="G8" s="15" t="s">
        <v>29</v>
      </c>
      <c r="H8" s="20">
        <v>0</v>
      </c>
      <c r="I8" s="19">
        <v>0</v>
      </c>
      <c r="J8" s="20">
        <f>_xlfn.IFERROR(H8+I8,0)</f>
        <v>0</v>
      </c>
      <c r="K8" s="19">
        <v>0</v>
      </c>
      <c r="L8" s="19">
        <v>0</v>
      </c>
      <c r="M8" s="20">
        <f>_xlfn.IFERROR(J8+K8+L8,0)</f>
        <v>0</v>
      </c>
      <c r="N8" s="20">
        <f>_xlfn.IFERROR(P8/F8*5,0)</f>
        <v>0</v>
      </c>
      <c r="O8" s="2"/>
      <c r="P8" s="9">
        <f t="shared" si="0"/>
        <v>0</v>
      </c>
    </row>
    <row r="9" spans="1:16" ht="31.5" customHeight="1">
      <c r="A9" s="33"/>
      <c r="B9" s="30"/>
      <c r="C9" s="32"/>
      <c r="D9" s="17" t="s">
        <v>27</v>
      </c>
      <c r="E9" s="15">
        <v>4</v>
      </c>
      <c r="F9" s="6">
        <v>0</v>
      </c>
      <c r="G9" s="15" t="s">
        <v>29</v>
      </c>
      <c r="H9" s="20">
        <v>0</v>
      </c>
      <c r="I9" s="19">
        <v>0</v>
      </c>
      <c r="J9" s="20">
        <f>_xlfn.IFERROR(H9+I9,0)</f>
        <v>0</v>
      </c>
      <c r="K9" s="19">
        <v>0</v>
      </c>
      <c r="L9" s="19">
        <v>0</v>
      </c>
      <c r="M9" s="20">
        <f>_xlfn.IFERROR(J9+K9+L9,0)</f>
        <v>0</v>
      </c>
      <c r="N9" s="20">
        <f>_xlfn.IFERROR(P9/F9*5,0)</f>
        <v>0</v>
      </c>
      <c r="O9" s="2"/>
      <c r="P9" s="9">
        <f t="shared" si="0"/>
        <v>0</v>
      </c>
    </row>
    <row r="10" spans="1:16" ht="39" customHeight="1">
      <c r="A10" s="33"/>
      <c r="B10" s="30"/>
      <c r="C10" s="16" t="s">
        <v>21</v>
      </c>
      <c r="D10" s="17" t="s">
        <v>28</v>
      </c>
      <c r="E10" s="15">
        <v>3</v>
      </c>
      <c r="F10" s="6">
        <v>19</v>
      </c>
      <c r="G10" s="15" t="s">
        <v>29</v>
      </c>
      <c r="H10" s="19">
        <v>8</v>
      </c>
      <c r="I10" s="19">
        <v>8</v>
      </c>
      <c r="J10" s="20">
        <f>_xlfn.IFERROR(H10+I10,0)</f>
        <v>16</v>
      </c>
      <c r="K10" s="19">
        <v>3</v>
      </c>
      <c r="L10" s="19">
        <v>0</v>
      </c>
      <c r="M10" s="20">
        <f>_xlfn.IFERROR(J10+K10+L10,0)</f>
        <v>19</v>
      </c>
      <c r="N10" s="20">
        <f>_xlfn.IFERROR(P10/F10*5,0)</f>
        <v>5</v>
      </c>
      <c r="O10" s="2"/>
      <c r="P10" s="9">
        <f t="shared" si="0"/>
        <v>19</v>
      </c>
    </row>
    <row r="11" spans="1:16" ht="32.25" customHeight="1">
      <c r="A11" s="39" t="s">
        <v>30</v>
      </c>
      <c r="B11" s="30">
        <v>25</v>
      </c>
      <c r="C11" s="38" t="s">
        <v>31</v>
      </c>
      <c r="D11" s="16" t="s">
        <v>32</v>
      </c>
      <c r="E11" s="15">
        <v>4</v>
      </c>
      <c r="F11" s="6">
        <v>3</v>
      </c>
      <c r="G11" s="15" t="s">
        <v>29</v>
      </c>
      <c r="H11" s="20">
        <v>0</v>
      </c>
      <c r="I11" s="19">
        <v>0</v>
      </c>
      <c r="J11" s="20">
        <f>_xlfn.IFERROR(H11+I11,0)</f>
        <v>0</v>
      </c>
      <c r="K11" s="19">
        <v>1</v>
      </c>
      <c r="L11" s="19">
        <v>0</v>
      </c>
      <c r="M11" s="20">
        <f>_xlfn.IFERROR(J11+K11+L11,0)</f>
        <v>1</v>
      </c>
      <c r="N11" s="20">
        <f>_xlfn.IFERROR(P11/F11*5,0)</f>
        <v>1.6666666666666665</v>
      </c>
      <c r="O11" s="2"/>
      <c r="P11" s="9">
        <f t="shared" si="0"/>
        <v>1</v>
      </c>
    </row>
    <row r="12" spans="1:16" ht="54">
      <c r="A12" s="39"/>
      <c r="B12" s="30"/>
      <c r="C12" s="38"/>
      <c r="D12" s="16" t="s">
        <v>33</v>
      </c>
      <c r="E12" s="15">
        <v>2</v>
      </c>
      <c r="F12" s="6">
        <v>4</v>
      </c>
      <c r="G12" s="15" t="s">
        <v>29</v>
      </c>
      <c r="H12" s="20">
        <v>2</v>
      </c>
      <c r="I12" s="19">
        <v>1</v>
      </c>
      <c r="J12" s="20">
        <f>_xlfn.IFERROR(H12+I12,0)</f>
        <v>3</v>
      </c>
      <c r="K12" s="19">
        <v>1</v>
      </c>
      <c r="L12" s="19">
        <v>0</v>
      </c>
      <c r="M12" s="20">
        <f>_xlfn.IFERROR(J12+K12+L12,0)</f>
        <v>4</v>
      </c>
      <c r="N12" s="20">
        <f>_xlfn.IFERROR(P12/F12*5,0)</f>
        <v>5</v>
      </c>
      <c r="O12" s="2"/>
      <c r="P12" s="9">
        <f t="shared" si="0"/>
        <v>4</v>
      </c>
    </row>
    <row r="13" spans="1:16" ht="40.5">
      <c r="A13" s="39"/>
      <c r="B13" s="30"/>
      <c r="C13" s="38"/>
      <c r="D13" s="16" t="s">
        <v>34</v>
      </c>
      <c r="E13" s="15">
        <v>2</v>
      </c>
      <c r="F13" s="6">
        <v>1</v>
      </c>
      <c r="G13" s="15" t="s">
        <v>29</v>
      </c>
      <c r="H13" s="19">
        <v>1</v>
      </c>
      <c r="I13" s="19">
        <v>0</v>
      </c>
      <c r="J13" s="20">
        <f>_xlfn.IFERROR(H13+I13,0)</f>
        <v>1</v>
      </c>
      <c r="K13" s="19">
        <v>0</v>
      </c>
      <c r="L13" s="19">
        <v>0</v>
      </c>
      <c r="M13" s="20">
        <f>_xlfn.IFERROR(J13+K13+L13,0)</f>
        <v>1</v>
      </c>
      <c r="N13" s="20">
        <f>_xlfn.IFERROR(P13/F13*5,0)</f>
        <v>5</v>
      </c>
      <c r="O13" s="2"/>
      <c r="P13" s="9">
        <f t="shared" si="0"/>
        <v>1</v>
      </c>
    </row>
    <row r="14" spans="1:16" ht="27">
      <c r="A14" s="39"/>
      <c r="B14" s="30"/>
      <c r="C14" s="38"/>
      <c r="D14" s="16" t="s">
        <v>35</v>
      </c>
      <c r="E14" s="15">
        <v>2</v>
      </c>
      <c r="F14" s="6">
        <v>0</v>
      </c>
      <c r="G14" s="15" t="s">
        <v>29</v>
      </c>
      <c r="H14" s="20">
        <v>0</v>
      </c>
      <c r="I14" s="19">
        <v>0</v>
      </c>
      <c r="J14" s="20">
        <f>_xlfn.IFERROR(H14+I14,0)</f>
        <v>0</v>
      </c>
      <c r="K14" s="19">
        <v>0</v>
      </c>
      <c r="L14" s="19">
        <v>0</v>
      </c>
      <c r="M14" s="20">
        <f>_xlfn.IFERROR(J14+K14+L14,0)</f>
        <v>0</v>
      </c>
      <c r="N14" s="20">
        <f>_xlfn.IFERROR(P14/F14*5,0)</f>
        <v>0</v>
      </c>
      <c r="O14" s="2"/>
      <c r="P14" s="9">
        <f t="shared" si="0"/>
        <v>0</v>
      </c>
    </row>
    <row r="15" spans="1:16" ht="43.5" customHeight="1">
      <c r="A15" s="39"/>
      <c r="B15" s="30"/>
      <c r="C15" s="38"/>
      <c r="D15" s="16" t="s">
        <v>36</v>
      </c>
      <c r="E15" s="15">
        <v>2</v>
      </c>
      <c r="F15" s="6">
        <v>0</v>
      </c>
      <c r="G15" s="15" t="s">
        <v>57</v>
      </c>
      <c r="H15" s="20">
        <v>0</v>
      </c>
      <c r="I15" s="19">
        <v>0</v>
      </c>
      <c r="J15" s="20">
        <f>_xlfn.IFERROR(H15+I15,0)</f>
        <v>0</v>
      </c>
      <c r="K15" s="19">
        <v>0</v>
      </c>
      <c r="L15" s="19">
        <v>0</v>
      </c>
      <c r="M15" s="20">
        <f>_xlfn.IFERROR(J15+K15+L15,0)</f>
        <v>0</v>
      </c>
      <c r="N15" s="20">
        <f>_xlfn.IFERROR(P15/F15*5,0)</f>
        <v>0</v>
      </c>
      <c r="O15" s="2"/>
      <c r="P15" s="9">
        <f t="shared" si="0"/>
        <v>0</v>
      </c>
    </row>
    <row r="16" spans="1:16" ht="27">
      <c r="A16" s="39"/>
      <c r="B16" s="30"/>
      <c r="C16" s="14" t="s">
        <v>37</v>
      </c>
      <c r="D16" s="5" t="s">
        <v>39</v>
      </c>
      <c r="E16" s="6">
        <v>0</v>
      </c>
      <c r="F16" s="6">
        <v>0</v>
      </c>
      <c r="G16" s="15" t="s">
        <v>29</v>
      </c>
      <c r="H16" s="20">
        <v>0</v>
      </c>
      <c r="I16" s="19">
        <v>0</v>
      </c>
      <c r="J16" s="20">
        <f>_xlfn.IFERROR(H16+I16,0)</f>
        <v>0</v>
      </c>
      <c r="K16" s="19">
        <v>0</v>
      </c>
      <c r="L16" s="19">
        <v>0</v>
      </c>
      <c r="M16" s="20">
        <f>_xlfn.IFERROR(J16+K16+L16,0)</f>
        <v>0</v>
      </c>
      <c r="N16" s="20">
        <f>_xlfn.IFERROR(P16/F16*5,0)</f>
        <v>0</v>
      </c>
      <c r="O16" s="2"/>
      <c r="P16" s="9">
        <f t="shared" si="0"/>
        <v>0</v>
      </c>
    </row>
    <row r="17" spans="1:16" ht="65.25" customHeight="1">
      <c r="A17" s="39"/>
      <c r="B17" s="30"/>
      <c r="C17" s="14" t="s">
        <v>38</v>
      </c>
      <c r="D17" s="16" t="s">
        <v>40</v>
      </c>
      <c r="E17" s="6">
        <v>2</v>
      </c>
      <c r="F17" s="6">
        <v>0</v>
      </c>
      <c r="G17" s="15" t="s">
        <v>56</v>
      </c>
      <c r="H17" s="20">
        <v>0</v>
      </c>
      <c r="I17" s="19">
        <v>0</v>
      </c>
      <c r="J17" s="20">
        <f>_xlfn.IFERROR(H17+I17,0)</f>
        <v>0</v>
      </c>
      <c r="K17" s="19">
        <v>0</v>
      </c>
      <c r="L17" s="19">
        <v>0</v>
      </c>
      <c r="M17" s="20">
        <f>_xlfn.IFERROR(J17+K17+L17,0)</f>
        <v>0</v>
      </c>
      <c r="N17" s="20">
        <f>_xlfn.IFERROR(P17/F17*5,0)</f>
        <v>0</v>
      </c>
      <c r="O17" s="2"/>
      <c r="P17" s="9">
        <f t="shared" si="0"/>
        <v>0</v>
      </c>
    </row>
    <row r="18" spans="1:16" ht="40.5">
      <c r="A18" s="39"/>
      <c r="B18" s="30"/>
      <c r="C18" s="37" t="s">
        <v>43</v>
      </c>
      <c r="D18" s="16" t="s">
        <v>41</v>
      </c>
      <c r="E18" s="6">
        <v>1</v>
      </c>
      <c r="F18" s="6">
        <v>1</v>
      </c>
      <c r="G18" s="15" t="s">
        <v>29</v>
      </c>
      <c r="H18" s="19">
        <v>1</v>
      </c>
      <c r="I18" s="19">
        <v>0</v>
      </c>
      <c r="J18" s="20">
        <f>_xlfn.IFERROR(H18+I18,0)</f>
        <v>1</v>
      </c>
      <c r="K18" s="19">
        <v>0</v>
      </c>
      <c r="L18" s="19">
        <v>0</v>
      </c>
      <c r="M18" s="20">
        <f>_xlfn.IFERROR(J18+K18+L18,0)</f>
        <v>1</v>
      </c>
      <c r="N18" s="20">
        <f>_xlfn.IFERROR(P18/F18*5,0)</f>
        <v>5</v>
      </c>
      <c r="O18" s="2"/>
      <c r="P18" s="9">
        <f t="shared" si="0"/>
        <v>1</v>
      </c>
    </row>
    <row r="19" spans="1:16" ht="54">
      <c r="A19" s="39"/>
      <c r="B19" s="30"/>
      <c r="C19" s="37"/>
      <c r="D19" s="16" t="s">
        <v>42</v>
      </c>
      <c r="E19" s="15">
        <v>1</v>
      </c>
      <c r="F19" s="6">
        <v>0</v>
      </c>
      <c r="G19" s="7" t="s">
        <v>29</v>
      </c>
      <c r="H19" s="20">
        <v>0</v>
      </c>
      <c r="I19" s="19">
        <v>0</v>
      </c>
      <c r="J19" s="20">
        <f>_xlfn.IFERROR(H19+I19,0)</f>
        <v>0</v>
      </c>
      <c r="K19" s="19">
        <v>0</v>
      </c>
      <c r="L19" s="19">
        <v>0</v>
      </c>
      <c r="M19" s="20">
        <f>_xlfn.IFERROR(J19+K19+L19,0)</f>
        <v>0</v>
      </c>
      <c r="N19" s="20">
        <f>_xlfn.IFERROR(P19/F19*5,0)</f>
        <v>0</v>
      </c>
      <c r="O19" s="2"/>
      <c r="P19" s="9">
        <f t="shared" si="0"/>
        <v>0</v>
      </c>
    </row>
    <row r="20" spans="1:16" ht="27">
      <c r="A20" s="39"/>
      <c r="B20" s="30"/>
      <c r="C20" s="34" t="s">
        <v>44</v>
      </c>
      <c r="D20" s="16" t="s">
        <v>45</v>
      </c>
      <c r="E20" s="15">
        <v>2</v>
      </c>
      <c r="F20" s="6">
        <v>8</v>
      </c>
      <c r="G20" s="15" t="s">
        <v>29</v>
      </c>
      <c r="H20" s="20">
        <v>0</v>
      </c>
      <c r="I20" s="19">
        <v>0</v>
      </c>
      <c r="J20" s="20">
        <f>_xlfn.IFERROR(H20+I20,0)</f>
        <v>0</v>
      </c>
      <c r="K20" s="19">
        <v>8</v>
      </c>
      <c r="L20" s="19">
        <v>0</v>
      </c>
      <c r="M20" s="20">
        <f>_xlfn.IFERROR(J20+K20+L20,0)</f>
        <v>8</v>
      </c>
      <c r="N20" s="20">
        <f>_xlfn.IFERROR(P20/F20*5,0)</f>
        <v>5</v>
      </c>
      <c r="O20" s="2"/>
      <c r="P20" s="9">
        <f t="shared" si="0"/>
        <v>8</v>
      </c>
    </row>
    <row r="21" spans="1:16" ht="15.75">
      <c r="A21" s="39"/>
      <c r="B21" s="30"/>
      <c r="C21" s="34"/>
      <c r="D21" s="16" t="s">
        <v>46</v>
      </c>
      <c r="E21" s="15">
        <v>2</v>
      </c>
      <c r="F21" s="6">
        <v>7</v>
      </c>
      <c r="G21" s="15" t="s">
        <v>29</v>
      </c>
      <c r="H21" s="19">
        <v>3</v>
      </c>
      <c r="I21" s="19">
        <v>3</v>
      </c>
      <c r="J21" s="20">
        <f>_xlfn.IFERROR(H21+I21,0)</f>
        <v>6</v>
      </c>
      <c r="K21" s="19">
        <v>1</v>
      </c>
      <c r="L21" s="19">
        <v>0</v>
      </c>
      <c r="M21" s="20">
        <f>_xlfn.IFERROR(J21+K21+L21,0)</f>
        <v>7</v>
      </c>
      <c r="N21" s="20">
        <f>_xlfn.IFERROR(P21/F21*5,0)</f>
        <v>5</v>
      </c>
      <c r="O21" s="2"/>
      <c r="P21" s="9">
        <f t="shared" si="0"/>
        <v>7</v>
      </c>
    </row>
    <row r="22" spans="1:16" ht="40.5">
      <c r="A22" s="39"/>
      <c r="B22" s="30"/>
      <c r="C22" s="16" t="s">
        <v>47</v>
      </c>
      <c r="D22" s="16" t="s">
        <v>50</v>
      </c>
      <c r="E22" s="15">
        <v>2</v>
      </c>
      <c r="F22" s="6">
        <v>310</v>
      </c>
      <c r="G22" s="15" t="s">
        <v>58</v>
      </c>
      <c r="H22" s="19">
        <v>63</v>
      </c>
      <c r="I22" s="19">
        <v>63</v>
      </c>
      <c r="J22" s="20">
        <f>_xlfn.IFERROR(H22+I22,0)</f>
        <v>126</v>
      </c>
      <c r="K22" s="19">
        <v>94</v>
      </c>
      <c r="L22" s="19">
        <v>0</v>
      </c>
      <c r="M22" s="20">
        <f>_xlfn.IFERROR(J22+K22+L22,0)</f>
        <v>220</v>
      </c>
      <c r="N22" s="20">
        <f>_xlfn.IFERROR(P22/F22*5,0)</f>
        <v>3.548387096774194</v>
      </c>
      <c r="O22" s="2"/>
      <c r="P22" s="9">
        <f t="shared" si="0"/>
        <v>220</v>
      </c>
    </row>
    <row r="23" spans="1:16" ht="40.5">
      <c r="A23" s="39"/>
      <c r="B23" s="30"/>
      <c r="C23" s="16" t="s">
        <v>48</v>
      </c>
      <c r="D23" s="16" t="s">
        <v>51</v>
      </c>
      <c r="E23" s="6">
        <v>1</v>
      </c>
      <c r="F23" s="6">
        <v>0</v>
      </c>
      <c r="G23" s="15" t="s">
        <v>59</v>
      </c>
      <c r="H23" s="20">
        <v>0</v>
      </c>
      <c r="I23" s="19">
        <v>0</v>
      </c>
      <c r="J23" s="20">
        <f>_xlfn.IFERROR(H23+I23,0)</f>
        <v>0</v>
      </c>
      <c r="K23" s="19">
        <v>0</v>
      </c>
      <c r="L23" s="19">
        <v>0</v>
      </c>
      <c r="M23" s="20">
        <f>_xlfn.IFERROR(J23+K23+L23,0)</f>
        <v>0</v>
      </c>
      <c r="N23" s="20">
        <f>_xlfn.IFERROR(P23/F23*5,0)</f>
        <v>0</v>
      </c>
      <c r="O23" s="2"/>
      <c r="P23" s="9">
        <f t="shared" si="0"/>
        <v>0</v>
      </c>
    </row>
    <row r="24" spans="1:16" ht="31.5" customHeight="1">
      <c r="A24" s="39"/>
      <c r="B24" s="30"/>
      <c r="C24" s="16" t="s">
        <v>49</v>
      </c>
      <c r="D24" s="16" t="s">
        <v>52</v>
      </c>
      <c r="E24" s="15">
        <v>2</v>
      </c>
      <c r="F24" s="6">
        <v>0</v>
      </c>
      <c r="G24" s="15" t="s">
        <v>29</v>
      </c>
      <c r="H24" s="19">
        <v>0</v>
      </c>
      <c r="I24" s="19">
        <v>0</v>
      </c>
      <c r="J24" s="20">
        <f>_xlfn.IFERROR(H24+I24,0)</f>
        <v>0</v>
      </c>
      <c r="K24" s="19">
        <v>0</v>
      </c>
      <c r="L24" s="19">
        <v>0</v>
      </c>
      <c r="M24" s="20">
        <f>_xlfn.IFERROR(J24+K24+L24,0)</f>
        <v>0</v>
      </c>
      <c r="N24" s="20">
        <f>_xlfn.IFERROR(P24/F24*5,0)</f>
        <v>0</v>
      </c>
      <c r="O24" s="2"/>
      <c r="P24" s="9">
        <f t="shared" si="0"/>
        <v>0</v>
      </c>
    </row>
    <row r="25" spans="1:16" ht="43.5" customHeight="1">
      <c r="A25" s="39" t="s">
        <v>53</v>
      </c>
      <c r="B25" s="30">
        <v>10</v>
      </c>
      <c r="C25" s="34" t="s">
        <v>61</v>
      </c>
      <c r="D25" s="16" t="s">
        <v>54</v>
      </c>
      <c r="E25" s="13">
        <v>5</v>
      </c>
      <c r="F25" s="6">
        <v>0</v>
      </c>
      <c r="G25" s="15" t="s">
        <v>29</v>
      </c>
      <c r="H25" s="20">
        <v>0</v>
      </c>
      <c r="I25" s="19">
        <v>0</v>
      </c>
      <c r="J25" s="20">
        <f>_xlfn.IFERROR(H25+I25,0)</f>
        <v>0</v>
      </c>
      <c r="K25" s="19">
        <v>0</v>
      </c>
      <c r="L25" s="19">
        <v>0</v>
      </c>
      <c r="M25" s="20">
        <f>_xlfn.IFERROR(J25+K25+L25,0)</f>
        <v>0</v>
      </c>
      <c r="N25" s="20">
        <f>_xlfn.IFERROR(P25/F25*5,0)</f>
        <v>0</v>
      </c>
      <c r="O25" s="2"/>
      <c r="P25" s="9">
        <f t="shared" si="0"/>
        <v>0</v>
      </c>
    </row>
    <row r="26" spans="1:16" ht="36.75" customHeight="1">
      <c r="A26" s="39"/>
      <c r="B26" s="30"/>
      <c r="C26" s="34"/>
      <c r="D26" s="16" t="s">
        <v>55</v>
      </c>
      <c r="E26" s="13">
        <v>5</v>
      </c>
      <c r="F26" s="6">
        <v>0</v>
      </c>
      <c r="G26" s="15" t="s">
        <v>29</v>
      </c>
      <c r="H26" s="20">
        <v>0</v>
      </c>
      <c r="I26" s="19">
        <v>0</v>
      </c>
      <c r="J26" s="20">
        <f>_xlfn.IFERROR(H26+I26,0)</f>
        <v>0</v>
      </c>
      <c r="K26" s="19">
        <v>0</v>
      </c>
      <c r="L26" s="19">
        <v>0</v>
      </c>
      <c r="M26" s="20">
        <f>_xlfn.IFERROR(J26+K26+L26,0)</f>
        <v>0</v>
      </c>
      <c r="N26" s="20">
        <f>_xlfn.IFERROR(P26/F26*5,0)</f>
        <v>0</v>
      </c>
      <c r="O26" s="2"/>
      <c r="P26" s="9">
        <f t="shared" si="0"/>
        <v>0</v>
      </c>
    </row>
    <row r="27" spans="1:16" ht="35.25" customHeight="1">
      <c r="A27" s="35" t="s">
        <v>60</v>
      </c>
      <c r="B27" s="30">
        <v>10</v>
      </c>
      <c r="C27" s="37" t="s">
        <v>62</v>
      </c>
      <c r="D27" s="5" t="s">
        <v>63</v>
      </c>
      <c r="E27" s="6">
        <v>3</v>
      </c>
      <c r="F27" s="6">
        <v>0</v>
      </c>
      <c r="G27" s="15" t="s">
        <v>29</v>
      </c>
      <c r="H27" s="6">
        <v>0</v>
      </c>
      <c r="I27" s="12">
        <v>0</v>
      </c>
      <c r="J27" s="20">
        <f>_xlfn.IFERROR(H27+I27,0)</f>
        <v>0</v>
      </c>
      <c r="K27" s="19">
        <v>0</v>
      </c>
      <c r="L27" s="19">
        <v>0</v>
      </c>
      <c r="M27" s="20">
        <f>_xlfn.IFERROR(J27+K27+L27,0)</f>
        <v>0</v>
      </c>
      <c r="N27" s="20">
        <f>_xlfn.IFERROR(P27/F27*5,0)</f>
        <v>0</v>
      </c>
      <c r="O27" s="2"/>
      <c r="P27" s="9">
        <f t="shared" si="0"/>
        <v>0</v>
      </c>
    </row>
    <row r="28" spans="1:16" ht="27" customHeight="1">
      <c r="A28" s="35"/>
      <c r="B28" s="30"/>
      <c r="C28" s="37"/>
      <c r="D28" s="5" t="s">
        <v>64</v>
      </c>
      <c r="E28" s="6">
        <v>3</v>
      </c>
      <c r="F28" s="6">
        <v>0</v>
      </c>
      <c r="G28" s="15" t="s">
        <v>29</v>
      </c>
      <c r="H28" s="6">
        <v>0</v>
      </c>
      <c r="I28" s="12">
        <v>0</v>
      </c>
      <c r="J28" s="20">
        <f>_xlfn.IFERROR(H28+I28,0)</f>
        <v>0</v>
      </c>
      <c r="K28" s="19">
        <v>0</v>
      </c>
      <c r="L28" s="19">
        <v>0</v>
      </c>
      <c r="M28" s="20">
        <f>_xlfn.IFERROR(J28+K28+L28,0)</f>
        <v>0</v>
      </c>
      <c r="N28" s="20">
        <f>_xlfn.IFERROR(P28/F28*5,0)</f>
        <v>0</v>
      </c>
      <c r="O28" s="2"/>
      <c r="P28" s="9">
        <f t="shared" si="0"/>
        <v>0</v>
      </c>
    </row>
    <row r="29" spans="1:16" ht="54.75" customHeight="1">
      <c r="A29" s="35"/>
      <c r="B29" s="30"/>
      <c r="C29" s="14" t="s">
        <v>65</v>
      </c>
      <c r="D29" s="5" t="s">
        <v>66</v>
      </c>
      <c r="E29" s="6">
        <v>3</v>
      </c>
      <c r="F29" s="6">
        <v>110</v>
      </c>
      <c r="G29" s="6" t="s">
        <v>29</v>
      </c>
      <c r="H29" s="6">
        <v>50</v>
      </c>
      <c r="I29" s="12">
        <v>60</v>
      </c>
      <c r="J29" s="20">
        <f>_xlfn.IFERROR(H29+I29,0)</f>
        <v>110</v>
      </c>
      <c r="K29" s="19">
        <v>0</v>
      </c>
      <c r="L29" s="19">
        <v>0</v>
      </c>
      <c r="M29" s="20">
        <f>_xlfn.IFERROR(J29+K29+L29,0)</f>
        <v>110</v>
      </c>
      <c r="N29" s="20">
        <f>_xlfn.IFERROR(P29/F29*5,0)</f>
        <v>5</v>
      </c>
      <c r="O29" s="2"/>
      <c r="P29" s="9">
        <f t="shared" si="0"/>
        <v>110</v>
      </c>
    </row>
    <row r="30" spans="1:16" ht="34.5" customHeight="1">
      <c r="A30" s="35"/>
      <c r="B30" s="30"/>
      <c r="C30" s="14" t="s">
        <v>68</v>
      </c>
      <c r="D30" s="5" t="s">
        <v>67</v>
      </c>
      <c r="E30" s="6">
        <v>1</v>
      </c>
      <c r="F30" s="6">
        <v>0</v>
      </c>
      <c r="G30" s="6" t="s">
        <v>29</v>
      </c>
      <c r="H30" s="6">
        <v>0</v>
      </c>
      <c r="I30" s="12">
        <v>0</v>
      </c>
      <c r="J30" s="20">
        <f>_xlfn.IFERROR(H30+I30,0)</f>
        <v>0</v>
      </c>
      <c r="K30" s="19">
        <v>0</v>
      </c>
      <c r="L30" s="19">
        <v>0</v>
      </c>
      <c r="M30" s="20">
        <f>_xlfn.IFERROR(J30+K30+L30,0)</f>
        <v>0</v>
      </c>
      <c r="N30" s="20">
        <f>_xlfn.IFERROR(P30/F30*5,0)</f>
        <v>0</v>
      </c>
      <c r="O30" s="2"/>
      <c r="P30" s="9">
        <f t="shared" si="0"/>
        <v>0</v>
      </c>
    </row>
    <row r="31" spans="1:14" ht="15.75">
      <c r="A31" s="8"/>
      <c r="B31" s="36" t="s">
        <v>69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0">
        <f>SUM(N4:N30)</f>
        <v>50.215053763440864</v>
      </c>
    </row>
    <row r="32" spans="1:14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.75">
      <c r="A33" s="8"/>
      <c r="B33" s="8"/>
      <c r="C33" s="8"/>
      <c r="D33" s="8"/>
      <c r="E33" s="8"/>
      <c r="F33" s="8"/>
      <c r="G33" s="8"/>
      <c r="H33" s="8"/>
      <c r="I33" s="27"/>
      <c r="J33" s="27"/>
      <c r="K33" s="27"/>
      <c r="L33" s="8"/>
      <c r="M33" s="8"/>
      <c r="N33" s="8"/>
    </row>
    <row r="34" spans="9:13" ht="16.5">
      <c r="I34" s="8"/>
      <c r="J34" s="28"/>
      <c r="K34" s="40" t="s">
        <v>71</v>
      </c>
      <c r="M34" s="8"/>
    </row>
    <row r="35" spans="9:13" ht="15.75">
      <c r="I35" s="8"/>
      <c r="J35" s="29"/>
      <c r="K35" s="28" t="s">
        <v>75</v>
      </c>
      <c r="L35" s="8"/>
      <c r="M35" s="8"/>
    </row>
    <row r="36" spans="8:13" ht="16.5">
      <c r="H36" s="23"/>
      <c r="I36" s="23"/>
      <c r="J36" s="26"/>
      <c r="K36" s="24" t="s">
        <v>72</v>
      </c>
      <c r="L36" s="23"/>
      <c r="M36" s="8"/>
    </row>
    <row r="37" spans="8:13" ht="16.5">
      <c r="H37" s="23"/>
      <c r="I37" s="23"/>
      <c r="J37" s="26"/>
      <c r="K37" s="24" t="s">
        <v>73</v>
      </c>
      <c r="L37" s="23"/>
      <c r="M37" s="8"/>
    </row>
    <row r="38" spans="8:13" ht="16.5">
      <c r="H38" s="23"/>
      <c r="I38" s="25"/>
      <c r="J38"/>
      <c r="K38" s="24" t="s">
        <v>74</v>
      </c>
      <c r="L38" s="23"/>
      <c r="M38" s="8"/>
    </row>
    <row r="39" spans="8:13" ht="16.5">
      <c r="H39" s="23"/>
      <c r="I39" s="25"/>
      <c r="J39" s="24"/>
      <c r="K39" s="25"/>
      <c r="L39" s="23"/>
      <c r="M39" s="8"/>
    </row>
    <row r="40" spans="8:13" ht="16.5">
      <c r="H40" s="23"/>
      <c r="I40" s="25"/>
      <c r="J40" s="18"/>
      <c r="K40" s="25"/>
      <c r="L40" s="23"/>
      <c r="M40" s="8"/>
    </row>
    <row r="41" spans="8:13" ht="16.5">
      <c r="H41" s="23"/>
      <c r="I41" s="25"/>
      <c r="J41" s="18"/>
      <c r="K41" s="25"/>
      <c r="L41" s="23"/>
      <c r="M41" s="8"/>
    </row>
    <row r="42" spans="8:13" ht="16.5">
      <c r="H42" s="23"/>
      <c r="I42" s="25"/>
      <c r="J42" s="18"/>
      <c r="K42" s="25"/>
      <c r="L42" s="23"/>
      <c r="M42" s="8"/>
    </row>
    <row r="43" spans="8:12" ht="16.5">
      <c r="H43" s="23"/>
      <c r="I43" s="25"/>
      <c r="J43" s="18"/>
      <c r="K43" s="25"/>
      <c r="L43" s="23"/>
    </row>
    <row r="44" spans="8:12" ht="16.5">
      <c r="H44" s="23"/>
      <c r="I44" s="25"/>
      <c r="J44" s="18"/>
      <c r="K44" s="25"/>
      <c r="L44" s="23"/>
    </row>
    <row r="45" spans="8:12" ht="16.5">
      <c r="H45" s="23"/>
      <c r="I45" s="25"/>
      <c r="J45" s="18"/>
      <c r="K45" s="25"/>
      <c r="L45" s="23"/>
    </row>
    <row r="46" spans="8:12" ht="16.5">
      <c r="H46" s="23"/>
      <c r="I46" s="25"/>
      <c r="J46" s="25"/>
      <c r="K46" s="25"/>
      <c r="L46" s="23"/>
    </row>
    <row r="47" spans="8:12" ht="16.5">
      <c r="H47" s="23"/>
      <c r="I47" s="25"/>
      <c r="J47" s="25"/>
      <c r="K47" s="25"/>
      <c r="L47" s="23"/>
    </row>
    <row r="48" spans="8:12" ht="16.5">
      <c r="H48" s="23"/>
      <c r="I48" s="25"/>
      <c r="J48" s="25"/>
      <c r="K48" s="25"/>
      <c r="L48" s="23"/>
    </row>
    <row r="49" spans="8:12" ht="16.5">
      <c r="H49" s="23"/>
      <c r="I49" s="25"/>
      <c r="J49" s="25"/>
      <c r="K49" s="25"/>
      <c r="L49" s="23"/>
    </row>
    <row r="50" spans="8:12" ht="16.5">
      <c r="H50" s="23"/>
      <c r="I50" s="25"/>
      <c r="J50" s="25"/>
      <c r="K50" s="25"/>
      <c r="L50" s="23"/>
    </row>
    <row r="51" spans="8:12" ht="16.5">
      <c r="H51" s="23"/>
      <c r="I51" s="25"/>
      <c r="J51" s="25"/>
      <c r="K51" s="25"/>
      <c r="L51" s="23"/>
    </row>
    <row r="52" spans="8:12" ht="16.5">
      <c r="H52" s="23"/>
      <c r="I52" s="25"/>
      <c r="J52" s="25"/>
      <c r="K52" s="25"/>
      <c r="L52" s="23"/>
    </row>
    <row r="53" spans="8:12" ht="16.5">
      <c r="H53" s="23"/>
      <c r="I53" s="25"/>
      <c r="J53" s="25"/>
      <c r="K53" s="25"/>
      <c r="L53" s="23"/>
    </row>
    <row r="54" spans="8:12" ht="16.5">
      <c r="H54" s="23"/>
      <c r="I54" s="25"/>
      <c r="J54" s="25"/>
      <c r="K54" s="25"/>
      <c r="L54" s="23"/>
    </row>
    <row r="55" spans="8:12" ht="16.5">
      <c r="H55" s="23"/>
      <c r="I55" s="25"/>
      <c r="J55" s="25"/>
      <c r="K55" s="25"/>
      <c r="L55" s="23"/>
    </row>
    <row r="56" spans="9:11" ht="15.75">
      <c r="I56" s="8"/>
      <c r="J56" s="8"/>
      <c r="K56" s="8"/>
    </row>
  </sheetData>
  <sheetProtection/>
  <mergeCells count="16">
    <mergeCell ref="A27:A30"/>
    <mergeCell ref="B27:B30"/>
    <mergeCell ref="B31:M31"/>
    <mergeCell ref="C27:C28"/>
    <mergeCell ref="C11:C15"/>
    <mergeCell ref="C18:C19"/>
    <mergeCell ref="A11:A24"/>
    <mergeCell ref="B11:B24"/>
    <mergeCell ref="C25:C26"/>
    <mergeCell ref="A25:A26"/>
    <mergeCell ref="B25:B26"/>
    <mergeCell ref="A1:O1"/>
    <mergeCell ref="C8:C9"/>
    <mergeCell ref="A4:A10"/>
    <mergeCell ref="B4:B10"/>
    <mergeCell ref="C20:C21"/>
  </mergeCells>
  <printOptions/>
  <pageMargins left="0.5" right="0.5" top="0.5" bottom="0.5" header="0.05" footer="0.0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Corporate Edition</cp:lastModifiedBy>
  <cp:lastPrinted>2023-04-02T10:18:26Z</cp:lastPrinted>
  <dcterms:created xsi:type="dcterms:W3CDTF">2021-02-28T07:59:58Z</dcterms:created>
  <dcterms:modified xsi:type="dcterms:W3CDTF">2023-04-04T09:22:47Z</dcterms:modified>
  <cp:category/>
  <cp:version/>
  <cp:contentType/>
  <cp:contentStatus/>
</cp:coreProperties>
</file>